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полный для сайта" sheetId="1" r:id="rId1"/>
  </sheets>
  <definedNames>
    <definedName name="_Otchet_Period_Source__AT_ObjectName">#REF!</definedName>
    <definedName name="_xlnm.Print_Titles" localSheetId="0">'полный для сайта'!$3:$6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R16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S16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<sst xmlns="http://schemas.openxmlformats.org/spreadsheetml/2006/main" count="567" uniqueCount="394">
  <si>
    <t xml:space="preserve">Постановление администрации от 23.12.10 №1141 " Об утверждении муниципальной долгосрочной  целевой программы "Благоустройство территории города Выборга на 2010-2014 годы".   </t>
  </si>
  <si>
    <t>Постановление администрации от 26.03.09. № 141 "Об утверждении долгосрочной целевой программы "Культура МО "Город Выборг" на 2009-2010годы". Постановление администрации от 13.10.10 №832 "Об утверждении муниципальной долгосрочной целевой программы "Культура МО "Город Выборг" на 2011-2013 годы".</t>
  </si>
  <si>
    <t>1.3.1.</t>
  </si>
  <si>
    <t>1.3.2.</t>
  </si>
  <si>
    <t>осуществление отдельных государственных полномочий в сфере архивного дела</t>
  </si>
  <si>
    <t>осуществление первичного воинского учета на территориях, где отсутствуют военные  комиссариаты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</si>
  <si>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</si>
  <si>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1.3.3.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</si>
  <si>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</si>
  <si>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</si>
  <si>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</si>
  <si>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1.3.5.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</si>
  <si>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</si>
  <si>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</si>
  <si>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1.4.1.</t>
  </si>
  <si>
    <t>создание музеев поселений</t>
  </si>
  <si>
    <t>1.4.2.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</si>
  <si>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</si>
  <si>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</si>
  <si>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</si>
  <si>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1.4.4.</t>
  </si>
  <si>
    <t>участие в осуществлении деятельности по опеке и попечительству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</si>
  <si>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</si>
  <si>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</si>
  <si>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</si>
  <si>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</si>
  <si>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1.4.7.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</si>
  <si>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</si>
  <si>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1.4.8.</t>
  </si>
  <si>
    <t>иные расходные обязательства, исполняемые за счет собственных доходов</t>
  </si>
  <si>
    <t>Постановление от 11.03.10. №155 "Об утверждении Порядка предоставления субсидий на покрытие дополнительных затрат юридическим лицам и индивидуальным предпринимателям, осуществляющим пассажирские перевозки по социально значимому маршруту №12 на 2010-2011 годы"</t>
  </si>
  <si>
    <t>Договор  №14-09 МК от 13.02.9г. на оказание услуг  по организации работы дежурно-диспетчерской службы в течение 2009г.  Договор №115 от 08.04.09 "О получении бюджетной дотации гарантирующим поставщикам".Договор №206-09 МК от 29.12.09г. на оказание услуг  по организации работы дежурно-диспетчерской службы в течение 2010г.</t>
  </si>
  <si>
    <t>Постановление от 26.03.09. № 141 "Об утверждении долгосрочной целевой программы "Культура МО "Город Выборг" на 2009-2010годы"</t>
  </si>
  <si>
    <t>Соглашение об осуществлении расчетов и выплате пенсий от09.10.08 (дополнительное соглашение от 30.12.09),    Соглашение о передаче полномочий по содержанию и обслуживанию здания администрации №76 от 30.01.07 (дополнительное соглашение от 30.12.09.)</t>
  </si>
  <si>
    <t>Решение совета депутатов от 27.09.07 №109 "Об утверждении муниципальной целевой программы "Молодежь Выборга " на 2007-2009 гг". Постановление администрации  от 13.10.10 №833 "Об утверждении муниципальной долгосрочной целевой программы  по организации работы с молодёжью в городе Выборге на 2010-2012 годы". Постановление администрации от 12.03.10 № 158 "Об утверждении муниципальной целевой программы "Профилактика безнадзорности и правонарушений несовершеннолетних МО "Город Выборг" на 2010-2012 гг".</t>
  </si>
  <si>
    <t>Решение совета депутатов от 23.12.05 № 24 "Об утверждении Программы развития и поддержки малого предпринимательства на территории МО "ВГП "на 2006-2008гг" Постановление  администрации от 09.10.08г. № 457 " Об утверждении муниципальной долгосрочной целевой программы развития субъектов малого и среднего предпринимательства МО "Город Выборг" на 200-2013гг"</t>
  </si>
  <si>
    <t xml:space="preserve">Решение совета депутатов от 27.02.07 №108 "Об утверждении муниципальной целевой программы "Комплексное благоустройство Выборга на 2007-2009 гг" Постановление администрации от 23.12.10 №1141 " Об утверждении муниципальной долгосрочной целевой программы "Благоустройство территории города Выборга на 2010-2014 годы".   </t>
  </si>
  <si>
    <t xml:space="preserve">Решение совета депутатов от 27.02.07 №108 "Об утверждении муниципальной целевой программы "Комплексное благоустройство Выборга на 2007-2009 гг"   Постановление администрации от 23.12.10 №1141 " Об утверждении муниципальной долгосрочной целевой программы "Благоустройство территории города Выборга на 2010-2014 годы".   Постановление администрации от 23.08.10 № 603 "Об утвержденнии муниципальной долгосрочной целевой программы "Благоустройство детских площадок города Выборга на 2011-2014 годы"        </t>
  </si>
  <si>
    <t>Решение совета депутатов от29.05.07. №130 "Об утверждении муниципальной целевой программы "Обеспечение мер первичной пожарной безопасности в МО "Выборгское городское поселение" на 2007-2010гг" Постановление администрации от 08.10.10 № 822 "Об утверждении муниципальной долгосрочной целевой программы "Восстановление источников противопожарного водоснабжения в городе Выборге на 2011-2013 годы"</t>
  </si>
  <si>
    <t>Решение совета депутатов от 25.09.07 № 157 "Об утверждении Положения о предоставлении гражданам РФ проживающим на терртории МО "Выборгское городское поселение" Выборгского р-на ЛО и нуждающимся в улучшении жилищных условий, безвозмездных субсидий на приобретение жилья за счет средств местного бюджета".   Постановление администрации  от 23.10.09 №603 "Об утверждении муниципальной долгосрочной целевой программы "Поддержка граждан, нуждающихся в улучшении жилищных условий, в том числе молодёжи на 2010-2011 годы". Постановление администрации от 29.09.09 №556 "Об утверждении муниципальной адресной программы "Проведение капитального ремонта многоквартирных домов, расположенных на территории МО "Город Выборг" в 2009 году".Постановление администрации от 21.04.10 № 263 "Об утверждении муниципальной адресной программы "Проведение капитального ремонта многоквартирных домов, расположенных на территории МО "Город Выборг" в 2010 году". Постановление администрации  от 04.05.10 № 296 "Об утверждении муницпальной адресной программы "Установка коллективных приборов учёта потребления коммунальных ресурсов в многоквартирных домах, расположенных  на территории МО "Город Выборг" , на 2010 год". Постановление администрации  от 10.09.10 № 707 "Об утверждении муниципальной адресной программы "Переселение граждан из аварийоного жилищного фонда на территори МО "Город Выборг" в 2010 году.</t>
  </si>
  <si>
    <t xml:space="preserve">Решение совета депутатов от 27.02.07 №108 "Об утверждении муниципальной целевой программы "Комплексное благоустройство Выборга на 2007-2009 гг".Постановление администрации от 23.12.10 №1141 " Об утверждении муниципальной долгосрочной  целевой программы "Благоустройство территории города Выборга на 2010-2014 годы".   Постановление администрации  от 20.08.10 № 601 "Об утверждении муниципальной долгосрочной целевой программы "Обеспечение безопасности дорожного движения на территории МО"Город Выборг" в 2011-2014 годах"          </t>
  </si>
  <si>
    <t>Адресная инвестиционная программа утв. решением совета депутатов о бюджете от 10.12.08 с изм от 22.09.09 №341 Решение совета депутатов от 23.12.09 №30 О внесении изменений в инвестиционные программы по реконструкции и модернизации объектов водоснабжения и водоотведения ОАО"Выборгский Водоканал" МО "ВГП" Выб. Р-на ЛО на среднесрочный перспективный период 2009-2013 годы"</t>
  </si>
  <si>
    <t>Постановление администрации от 23.03.06 № 61"Об утверждении Положения о муниципальной Долговой книге МО "ВГП" Выб. р-на Лен.обл."</t>
  </si>
  <si>
    <t>Соглашение о передаче  администрации МО "Выборгский район" Ленинградской области части полномочия администрации МО "ВГП" по формированию, ведомственному контролю за исполнением бюджета поселения от 07.12.09</t>
  </si>
  <si>
    <t>«Положение о муниципальной службе в муниципальном образовании «Выборгское городское поселение» Выборгского района ЛО», утв. решением совета депутатов от 29.05.07 №131 с изм. от 23.09.08.№ 256.</t>
  </si>
  <si>
    <t>Соглашение о передаче части полномочий МО "ВГП" Выб. р-на ЛО муниципальному образованию "Выборгский район" Ленинградской области  (Утв. решением совета депутатов МО "ВГП" от 26.01.10.№34, решением совета депутатов "Выб. район" ЛО от 16.02.10.)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</si>
  <si>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</si>
  <si>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</si>
  <si>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</si>
  <si>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</si>
  <si>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</si>
  <si>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</si>
  <si>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</si>
  <si>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</si>
  <si>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</si>
  <si>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</si>
  <si>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</si>
  <si>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</si>
  <si>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</si>
  <si>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</si>
  <si>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</si>
  <si>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</si>
  <si>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</si>
  <si>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</si>
  <si>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</si>
  <si>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</si>
  <si>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</si>
  <si>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</si>
  <si>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</si>
  <si>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</si>
  <si>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</si>
  <si>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</si>
  <si>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</si>
  <si>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</si>
  <si>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</si>
  <si>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</si>
  <si>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</si>
  <si>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</si>
  <si>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</si>
  <si>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</si>
  <si>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</si>
  <si>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</si>
  <si>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</si>
  <si>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</si>
  <si>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</si>
  <si>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</si>
  <si>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</si>
  <si>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</si>
  <si>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</si>
  <si>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</si>
  <si>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</si>
  <si>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</si>
  <si>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</si>
  <si>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</si>
  <si>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</si>
  <si>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</si>
  <si>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</si>
  <si>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</si>
  <si>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</si>
  <si>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</si>
  <si>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</si>
  <si>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</si>
  <si>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</si>
  <si>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</si>
  <si>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</si>
  <si>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</si>
  <si>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</si>
  <si>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</si>
  <si>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</si>
  <si>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Федеральный закон от 21-12-1994 68-ФЗ "О защите населения в территории от чрезвычайных ситуаций природного и техногенного характера"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</si>
  <si>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</si>
  <si>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</si>
  <si>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</si>
  <si>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</si>
  <si>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Федеральный закон от 29-04-1999 80-ФЗ "О физической культуре и спорте"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</si>
  <si>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</si>
  <si>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</si>
  <si>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</si>
  <si>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</si>
  <si>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</si>
  <si>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</si>
  <si>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</si>
  <si>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</si>
  <si>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</si>
  <si>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</si>
  <si>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</si>
  <si>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</si>
  <si>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</si>
  <si>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</si>
  <si>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</si>
  <si>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</si>
  <si>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</si>
  <si>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</si>
  <si>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</si>
  <si>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</si>
  <si>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</si>
  <si>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</si>
  <si>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</si>
  <si>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</si>
  <si>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</si>
  <si>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</si>
  <si>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</si>
  <si>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</si>
  <si>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</si>
  <si>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</si>
  <si>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</si>
  <si>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</si>
  <si>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</si>
  <si>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</si>
  <si>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</si>
  <si>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</si>
  <si>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</si>
  <si>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</si>
  <si>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</si>
  <si>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</si>
  <si>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</si>
  <si>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</si>
  <si>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</si>
  <si>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</si>
  <si>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</si>
  <si>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</si>
  <si>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</si>
  <si>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</si>
  <si>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</si>
  <si>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</si>
  <si>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</si>
  <si>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</si>
  <si>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</si>
  <si>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</si>
  <si>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</si>
  <si>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</si>
  <si>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</si>
  <si>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</si>
  <si>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</si>
  <si>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</si>
  <si>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</si>
  <si>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</si>
  <si>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</si>
  <si>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</si>
  <si>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</si>
  <si>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</si>
  <si>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</si>
  <si>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</si>
  <si>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</si>
  <si>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</si>
  <si>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</si>
  <si>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</si>
  <si>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</si>
  <si>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</si>
  <si>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</si>
  <si>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</si>
  <si>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</si>
  <si>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</si>
  <si>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</si>
  <si>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</si>
  <si>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</si>
  <si>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</si>
  <si>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</si>
  <si>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</si>
  <si>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</si>
  <si>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</si>
  <si>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</si>
  <si>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</si>
  <si>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</si>
  <si>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</si>
  <si>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</si>
  <si>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</si>
  <si>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</si>
  <si>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</si>
  <si>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</si>
  <si>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</si>
  <si>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</si>
  <si>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</si>
  <si>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</si>
  <si>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</si>
  <si>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</si>
  <si>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</si>
  <si>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</si>
  <si>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</si>
  <si>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</si>
  <si>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</si>
  <si>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</si>
  <si>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</si>
  <si>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</si>
  <si>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</si>
  <si>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</si>
  <si>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</si>
  <si>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</si>
  <si>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</si>
  <si>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 формирование архивных поселения</t>
  </si>
  <si>
    <t>РП-Б-2500</t>
  </si>
  <si>
    <t>1.2.26. организация сбора и вывоза бытовых отходов и мусора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</si>
  <si>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</si>
  <si>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</si>
  <si>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</si>
  <si>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</si>
  <si>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</si>
  <si>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</si>
  <si>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</si>
  <si>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</si>
  <si>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</si>
  <si>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</si>
  <si>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</si>
  <si>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</si>
  <si>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</si>
  <si>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</si>
  <si>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</si>
  <si>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</si>
  <si>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</si>
  <si>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</si>
  <si>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</si>
  <si>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</si>
  <si>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</si>
  <si>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</si>
  <si>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</si>
  <si>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</si>
  <si>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</si>
  <si>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</si>
  <si>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</si>
  <si>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</si>
  <si>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</si>
  <si>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</si>
  <si>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</si>
  <si>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</si>
  <si>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</si>
  <si>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</si>
  <si>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РП-В-0200</t>
  </si>
  <si>
    <t>РП-В-0300</t>
  </si>
  <si>
    <t>РП-В-0400</t>
  </si>
  <si>
    <t>РП-В-0500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</si>
  <si>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</si>
  <si>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</si>
  <si>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</si>
  <si>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</si>
  <si>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</si>
  <si>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</si>
  <si>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</si>
  <si>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</si>
  <si>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</si>
  <si>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</si>
  <si>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</si>
  <si>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</si>
  <si>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>Постановление Правительства Ленинградской области&lt;&gt;30.12.2005&lt;&gt;№348&lt;&gt;"Об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области"&lt;&gt;&lt;&gt;&lt;&gt;&lt;&gt;&lt;&gt;&lt;&gt;30.12.2005&lt;&gt;&lt;&gt;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</si>
  <si>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</si>
  <si>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</si>
  <si>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</si>
  <si>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Федерации"&lt;&gt;&lt;&gt;&lt;&gt;&lt;&gt;&lt;&gt;ст.14&lt;&gt;06.10.2003&lt;&gt;&lt;&gt;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</si>
  <si>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</si>
  <si>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</si>
  <si>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Закон Ленинградской области&lt;&gt;29.12.2005&lt;&gt;№125-оз&lt;&gt;"О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несовершеннолетних"&lt;&gt;&lt;&gt;&lt;&gt;&lt;&gt;&lt;&gt;&lt;&gt;01.01.2006&lt;&gt;&lt;&gt;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</si>
  <si>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Федерации"&lt;&gt;&lt;&gt;&lt;&gt;&lt;&gt;&lt;&gt;ст.34&lt;&gt;06.10.2003&lt;&gt;&lt;&gt;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</si>
  <si>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</si>
  <si>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</si>
  <si>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</si>
  <si>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</si>
  <si>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</si>
  <si>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Федеральный закон от 21-12-1994 69-ФЗ "О пожарной безопасности"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</si>
  <si>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</si>
  <si>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</si>
  <si>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</si>
  <si>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 xml:space="preserve">  10  14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</si>
  <si>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</si>
  <si>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</si>
  <si>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</si>
  <si>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</si>
  <si>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</si>
  <si>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</si>
  <si>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</si>
  <si>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</si>
  <si>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</si>
  <si>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</si>
  <si>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</si>
  <si>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</si>
  <si>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</si>
  <si>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</si>
  <si>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</si>
  <si>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</si>
  <si>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</si>
  <si>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</si>
  <si>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</si>
  <si>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</si>
  <si>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</si>
  <si>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</si>
  <si>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</si>
  <si>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</si>
  <si>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</si>
  <si>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</si>
  <si>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</si>
  <si>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</si>
  <si>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</si>
  <si>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</si>
  <si>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</si>
  <si>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</si>
  <si>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</si>
  <si>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</si>
  <si>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</si>
  <si>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</si>
  <si>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</si>
  <si>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</si>
  <si>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</si>
  <si>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</si>
  <si>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</si>
  <si>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</si>
  <si>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</si>
  <si>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</si>
  <si>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</si>
  <si>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</si>
  <si>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</si>
  <si>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</si>
  <si>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</si>
  <si>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</si>
  <si>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</si>
  <si>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</si>
  <si>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</si>
  <si>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</si>
  <si>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</si>
  <si>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0502</t>
  </si>
  <si>
    <t>0501</t>
  </si>
  <si>
    <t>Приложение 1</t>
  </si>
  <si>
    <t>0104</t>
  </si>
  <si>
    <t>14.1</t>
  </si>
  <si>
    <t>Финансирование расходов на содержание органов местного самоуправления поселений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</si>
  <si>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</si>
  <si>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0412, 0410</t>
  </si>
  <si>
    <t>0503,0409</t>
  </si>
  <si>
    <t>20  14</t>
  </si>
  <si>
    <t>19</t>
  </si>
  <si>
    <t>Постановление администрации МО "Город Выборг" от 29.06.09 №342 "Об образовании административной комиссии"</t>
  </si>
  <si>
    <t>РП-Г-1000</t>
  </si>
  <si>
    <t xml:space="preserve">Договор о сотрудничестве с фондом соцподдержки населения №43 от 20.01.10г. </t>
  </si>
  <si>
    <t>Постановление администрации  "Об утверждении Положения о финансировании физкультурных и спортивных мероприятий  и норм расхода на их проведение"</t>
  </si>
  <si>
    <t>Постановление главы администрации от 21.03.06. № 56 "О порядке расходования средств резервного фонда администрации МО "Выборгское городское поселение".Постановление главы администрации  от 28.02.08 № 58 "Об утверждении Положения о порядке расходования денежных средств, предусмотренных  в бюджете муниципального образования "Выборгское городское поселение" Выборгского района Ленинградской области".  Постановление администрации от 29.06.10 №450 " О порядке расходования средств резервного фонда администрации города Выборга"</t>
  </si>
  <si>
    <t>Решение совета депутатов от 26.01.10 №36 "Об утверждении положения о порядке и условиях предоставления иных межбюджетных трансфертов".</t>
  </si>
  <si>
    <t>ИТОГО расходные обязательства муниципального образования</t>
  </si>
  <si>
    <t>Постановление администрации от 21.04.10 № 263 "Об утверждении муниципальной адресной программы "Проведение капитального ремонта многоквартирных домов, расположенных на территории МО "Город Выборг" в 2010 году". Постановление администрации  от 04.05.10 № 296 "Об утверждении муниципальной адресной программы "Установка коллективных приборов учёта потребления коммунальных ресурсов в многоквартирных домах, расположенных  на территории МО "Город Выборг" , на 2010 год". Постановление администрации от 29.06.10 №450 " О порядке расходования средств резервного фонда администрации города Выборга"</t>
  </si>
  <si>
    <t xml:space="preserve">Реестр расходных обязательств муниципального образования "Город Выборг" Выборгского района Ленинградской области </t>
  </si>
  <si>
    <t>запланировано 2010</t>
  </si>
  <si>
    <t>фактически исполнено 2010</t>
  </si>
  <si>
    <t>текущий финансовый год 2011</t>
  </si>
  <si>
    <t>очередной финансовый год2012</t>
  </si>
  <si>
    <t>финансовый год +1 (2013)</t>
  </si>
  <si>
    <t>финансовый год +2 (2014)</t>
  </si>
  <si>
    <t>на 01.05.2011</t>
  </si>
  <si>
    <t>1003,0501</t>
  </si>
  <si>
    <t>0103,0104,0111</t>
  </si>
  <si>
    <t>0111, 0309</t>
  </si>
  <si>
    <t>0502,0113</t>
  </si>
  <si>
    <t>0801,0804</t>
  </si>
  <si>
    <t>0801, 0804</t>
  </si>
  <si>
    <t>1101</t>
  </si>
  <si>
    <t>0503,0505,0801</t>
  </si>
  <si>
    <t>0113</t>
  </si>
  <si>
    <t>1403</t>
  </si>
  <si>
    <t>1003, 1403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</si>
</sst>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right" wrapText="1"/>
    </xf>
    <xf numFmtId="0" fontId="10" fillId="0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49" fontId="0" fillId="0" borderId="17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justify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justify" wrapText="1"/>
    </xf>
    <xf numFmtId="0" fontId="0" fillId="0" borderId="18" xfId="0" applyNumberFormat="1" applyFont="1" applyFill="1" applyBorder="1" applyAlignment="1">
      <alignment horizontal="justify" vertical="center" wrapText="1"/>
    </xf>
    <xf numFmtId="0" fontId="0" fillId="0" borderId="18" xfId="0" applyNumberFormat="1" applyFont="1" applyFill="1" applyBorder="1" applyAlignment="1">
      <alignment horizontal="right" wrapText="1"/>
    </xf>
    <xf numFmtId="165" fontId="4" fillId="0" borderId="18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justify" wrapText="1"/>
    </xf>
    <xf numFmtId="49" fontId="0" fillId="0" borderId="20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justify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justify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right" wrapText="1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justify" wrapText="1"/>
    </xf>
    <xf numFmtId="0" fontId="10" fillId="0" borderId="15" xfId="0" applyNumberFormat="1" applyFont="1" applyFill="1" applyBorder="1" applyAlignment="1" applyProtection="1">
      <alignment horizontal="justify" vertical="center" wrapText="1" shrinkToFit="1"/>
      <protection locked="0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justify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justify" wrapText="1"/>
    </xf>
    <xf numFmtId="0" fontId="10" fillId="0" borderId="22" xfId="0" applyNumberFormat="1" applyFont="1" applyFill="1" applyBorder="1" applyAlignment="1" applyProtection="1">
      <alignment horizontal="justify" vertical="center" wrapText="1" shrinkToFit="1"/>
      <protection locked="0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justify" wrapText="1"/>
    </xf>
    <xf numFmtId="165" fontId="4" fillId="0" borderId="16" xfId="0" applyNumberFormat="1" applyFont="1" applyFill="1" applyBorder="1" applyAlignment="1">
      <alignment horizontal="right" wrapText="1"/>
    </xf>
    <xf numFmtId="49" fontId="0" fillId="0" borderId="22" xfId="0" applyNumberFormat="1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2" xfId="0" applyNumberFormat="1" applyFont="1" applyFill="1" applyBorder="1" applyAlignment="1">
      <alignment horizontal="right" wrapText="1"/>
    </xf>
    <xf numFmtId="165" fontId="13" fillId="0" borderId="22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horizontal="justify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justify" wrapText="1"/>
    </xf>
    <xf numFmtId="0" fontId="0" fillId="0" borderId="25" xfId="0" applyNumberFormat="1" applyFont="1" applyFill="1" applyBorder="1" applyAlignment="1">
      <alignment horizontal="justify" vertical="center" wrapText="1"/>
    </xf>
    <xf numFmtId="0" fontId="0" fillId="0" borderId="25" xfId="0" applyNumberFormat="1" applyFont="1" applyFill="1" applyBorder="1" applyAlignment="1">
      <alignment horizontal="right" wrapText="1"/>
    </xf>
    <xf numFmtId="165" fontId="14" fillId="0" borderId="25" xfId="0" applyNumberFormat="1" applyFont="1" applyFill="1" applyBorder="1" applyAlignment="1">
      <alignment horizontal="right" wrapText="1"/>
    </xf>
    <xf numFmtId="165" fontId="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justify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right" wrapText="1"/>
    </xf>
    <xf numFmtId="165" fontId="14" fillId="0" borderId="15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justify" vertical="center" wrapText="1"/>
    </xf>
    <xf numFmtId="0" fontId="0" fillId="0" borderId="27" xfId="0" applyNumberFormat="1" applyFont="1" applyFill="1" applyBorder="1" applyAlignment="1">
      <alignment horizontal="justify" wrapText="1"/>
    </xf>
    <xf numFmtId="0" fontId="0" fillId="0" borderId="28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right" wrapText="1"/>
    </xf>
    <xf numFmtId="165" fontId="14" fillId="0" borderId="16" xfId="0" applyNumberFormat="1" applyFont="1" applyFill="1" applyBorder="1" applyAlignment="1">
      <alignment horizontal="right" wrapText="1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29" xfId="0" applyNumberFormat="1" applyFont="1" applyFill="1" applyBorder="1" applyAlignment="1">
      <alignment horizontal="justify" wrapText="1"/>
    </xf>
    <xf numFmtId="0" fontId="10" fillId="0" borderId="25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30" xfId="0" applyNumberFormat="1" applyFont="1" applyFill="1" applyBorder="1" applyAlignment="1">
      <alignment horizontal="right" wrapText="1"/>
    </xf>
    <xf numFmtId="0" fontId="0" fillId="0" borderId="25" xfId="0" applyNumberFormat="1" applyFont="1" applyFill="1" applyBorder="1" applyAlignment="1">
      <alignment horizontal="right" wrapText="1"/>
    </xf>
    <xf numFmtId="165" fontId="4" fillId="0" borderId="25" xfId="0" applyNumberFormat="1" applyFont="1" applyFill="1" applyBorder="1" applyAlignment="1">
      <alignment horizontal="right" wrapText="1"/>
    </xf>
    <xf numFmtId="0" fontId="4" fillId="0" borderId="26" xfId="0" applyFont="1" applyFill="1" applyBorder="1" applyAlignment="1">
      <alignment horizontal="justify" wrapText="1"/>
    </xf>
    <xf numFmtId="165" fontId="0" fillId="0" borderId="15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horizontal="justify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justify" wrapText="1"/>
    </xf>
    <xf numFmtId="165" fontId="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justify" wrapText="1"/>
    </xf>
    <xf numFmtId="49" fontId="0" fillId="0" borderId="20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justify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justify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165" fontId="0" fillId="0" borderId="27" xfId="0" applyNumberFormat="1" applyFont="1" applyFill="1" applyBorder="1" applyAlignment="1">
      <alignment horizontal="right" wrapText="1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horizontal="justify" wrapText="1"/>
    </xf>
    <xf numFmtId="49" fontId="0" fillId="0" borderId="22" xfId="0" applyNumberFormat="1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right" wrapText="1"/>
    </xf>
    <xf numFmtId="165" fontId="0" fillId="0" borderId="32" xfId="0" applyNumberFormat="1" applyFont="1" applyFill="1" applyBorder="1" applyAlignment="1">
      <alignment horizontal="right" wrapText="1"/>
    </xf>
    <xf numFmtId="165" fontId="0" fillId="0" borderId="22" xfId="0" applyNumberFormat="1" applyFont="1" applyFill="1" applyBorder="1" applyAlignment="1">
      <alignment horizontal="right" wrapText="1"/>
    </xf>
    <xf numFmtId="165" fontId="0" fillId="0" borderId="22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horizontal="justify" wrapText="1"/>
    </xf>
    <xf numFmtId="49" fontId="0" fillId="0" borderId="22" xfId="0" applyNumberFormat="1" applyFont="1" applyFill="1" applyBorder="1" applyAlignment="1">
      <alignment horizontal="justify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justify" wrapText="1"/>
    </xf>
    <xf numFmtId="165" fontId="0" fillId="0" borderId="22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justify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justify" wrapText="1"/>
    </xf>
    <xf numFmtId="0" fontId="10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165" fontId="4" fillId="0" borderId="29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justify" wrapText="1"/>
    </xf>
    <xf numFmtId="0" fontId="10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165" fontId="14" fillId="0" borderId="22" xfId="0" applyNumberFormat="1" applyFont="1" applyFill="1" applyBorder="1" applyAlignment="1">
      <alignment horizontal="right" wrapText="1"/>
    </xf>
    <xf numFmtId="165" fontId="14" fillId="0" borderId="32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wrapText="1"/>
    </xf>
    <xf numFmtId="165" fontId="4" fillId="0" borderId="22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 wrapText="1"/>
    </xf>
    <xf numFmtId="0" fontId="0" fillId="0" borderId="28" xfId="0" applyNumberFormat="1" applyFont="1" applyFill="1" applyBorder="1" applyAlignment="1">
      <alignment horizontal="right" wrapText="1"/>
    </xf>
    <xf numFmtId="165" fontId="14" fillId="0" borderId="27" xfId="0" applyNumberFormat="1" applyFont="1" applyFill="1" applyBorder="1" applyAlignment="1">
      <alignment horizontal="right" wrapText="1"/>
    </xf>
    <xf numFmtId="0" fontId="0" fillId="0" borderId="32" xfId="0" applyNumberFormat="1" applyFont="1" applyFill="1" applyBorder="1" applyAlignment="1">
      <alignment horizontal="justify" wrapText="1"/>
    </xf>
    <xf numFmtId="0" fontId="0" fillId="0" borderId="35" xfId="0" applyNumberFormat="1" applyFont="1" applyFill="1" applyBorder="1" applyAlignment="1">
      <alignment horizontal="right" wrapText="1"/>
    </xf>
    <xf numFmtId="165" fontId="4" fillId="0" borderId="32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justify" wrapText="1"/>
    </xf>
    <xf numFmtId="0" fontId="0" fillId="0" borderId="30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justify" wrapText="1"/>
    </xf>
    <xf numFmtId="49" fontId="0" fillId="0" borderId="22" xfId="0" applyNumberFormat="1" applyFill="1" applyBorder="1" applyAlignment="1">
      <alignment horizontal="justify" wrapText="1"/>
    </xf>
    <xf numFmtId="0" fontId="0" fillId="0" borderId="32" xfId="0" applyNumberFormat="1" applyFont="1" applyFill="1" applyBorder="1" applyAlignment="1">
      <alignment horizontal="justify" wrapText="1"/>
    </xf>
    <xf numFmtId="0" fontId="0" fillId="0" borderId="35" xfId="0" applyNumberFormat="1" applyFont="1" applyFill="1" applyBorder="1" applyAlignment="1">
      <alignment horizontal="right" wrapText="1"/>
    </xf>
    <xf numFmtId="0" fontId="0" fillId="0" borderId="27" xfId="0" applyNumberFormat="1" applyFont="1" applyFill="1" applyBorder="1" applyAlignment="1">
      <alignment horizontal="justify" vertical="center" wrapText="1"/>
    </xf>
    <xf numFmtId="0" fontId="0" fillId="0" borderId="32" xfId="0" applyNumberFormat="1" applyFont="1" applyFill="1" applyBorder="1" applyAlignment="1">
      <alignment horizontal="justify" vertical="center" wrapText="1"/>
    </xf>
    <xf numFmtId="165" fontId="0" fillId="0" borderId="22" xfId="0" applyNumberFormat="1" applyFont="1" applyFill="1" applyBorder="1" applyAlignment="1">
      <alignment horizontal="right" wrapText="1"/>
    </xf>
    <xf numFmtId="0" fontId="10" fillId="0" borderId="29" xfId="0" applyNumberFormat="1" applyFont="1" applyFill="1" applyBorder="1" applyAlignment="1" applyProtection="1">
      <alignment horizontal="justify" vertical="center" wrapText="1" shrinkToFit="1"/>
      <protection locked="0"/>
    </xf>
    <xf numFmtId="165" fontId="13" fillId="0" borderId="32" xfId="0" applyNumberFormat="1" applyFont="1" applyFill="1" applyBorder="1" applyAlignment="1">
      <alignment horizontal="right" wrapText="1"/>
    </xf>
    <xf numFmtId="0" fontId="4" fillId="0" borderId="33" xfId="0" applyFont="1" applyFill="1" applyBorder="1" applyAlignment="1">
      <alignment horizontal="justify" wrapText="1"/>
    </xf>
    <xf numFmtId="0" fontId="15" fillId="0" borderId="22" xfId="0" applyNumberFormat="1" applyFont="1" applyFill="1" applyBorder="1" applyAlignment="1" applyProtection="1">
      <alignment horizontal="justify" vertical="center" wrapText="1" shrinkToFit="1"/>
      <protection locked="0"/>
    </xf>
    <xf numFmtId="165" fontId="0" fillId="0" borderId="25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27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>
      <alignment horizontal="justify" vertical="center" wrapText="1"/>
    </xf>
    <xf numFmtId="0" fontId="15" fillId="0" borderId="25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27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>
      <alignment horizontal="right" wrapText="1"/>
    </xf>
    <xf numFmtId="0" fontId="0" fillId="0" borderId="29" xfId="0" applyNumberFormat="1" applyFont="1" applyFill="1" applyBorder="1" applyAlignment="1">
      <alignment vertical="center" wrapText="1"/>
    </xf>
    <xf numFmtId="0" fontId="10" fillId="0" borderId="25" xfId="0" applyNumberFormat="1" applyFont="1" applyFill="1" applyBorder="1" applyAlignment="1" applyProtection="1">
      <alignment vertical="center" wrapText="1" shrinkToFit="1"/>
      <protection locked="0"/>
    </xf>
    <xf numFmtId="0" fontId="0" fillId="0" borderId="30" xfId="0" applyNumberFormat="1" applyFont="1" applyFill="1" applyBorder="1" applyAlignment="1">
      <alignment horizontal="justify" wrapText="1"/>
    </xf>
    <xf numFmtId="0" fontId="0" fillId="0" borderId="29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justify" vertical="center"/>
    </xf>
    <xf numFmtId="0" fontId="12" fillId="0" borderId="23" xfId="0" applyFont="1" applyFill="1" applyBorder="1" applyAlignment="1">
      <alignment horizontal="justify" wrapText="1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justify" vertical="center"/>
    </xf>
    <xf numFmtId="0" fontId="0" fillId="0" borderId="25" xfId="0" applyNumberFormat="1" applyFont="1" applyFill="1" applyBorder="1" applyAlignment="1">
      <alignment horizontal="right" wrapText="1"/>
    </xf>
    <xf numFmtId="165" fontId="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8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justify" vertical="center" wrapText="1"/>
    </xf>
    <xf numFmtId="49" fontId="0" fillId="0" borderId="20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justify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justify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horizontal="justify" vertical="center" wrapText="1"/>
    </xf>
    <xf numFmtId="0" fontId="0" fillId="0" borderId="25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165" fontId="13" fillId="0" borderId="15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justify" wrapText="1"/>
    </xf>
    <xf numFmtId="0" fontId="10" fillId="0" borderId="15" xfId="0" applyNumberFormat="1" applyFont="1" applyFill="1" applyBorder="1" applyAlignment="1" applyProtection="1">
      <alignment vertical="center" wrapText="1" shrinkToFit="1"/>
      <protection locked="0"/>
    </xf>
    <xf numFmtId="49" fontId="0" fillId="0" borderId="25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vertical="center" wrapText="1"/>
    </xf>
    <xf numFmtId="0" fontId="16" fillId="0" borderId="16" xfId="0" applyNumberFormat="1" applyFont="1" applyFill="1" applyBorder="1" applyAlignment="1" applyProtection="1">
      <alignment vertical="center" wrapText="1" shrinkToFit="1"/>
      <protection locked="0"/>
    </xf>
    <xf numFmtId="165" fontId="0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justify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justify" vertical="center" wrapText="1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justify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4" fontId="0" fillId="0" borderId="0" xfId="0" applyNumberFormat="1" applyAlignment="1">
      <alignment horizontal="center" vertical="top"/>
    </xf>
    <xf numFmtId="49" fontId="0" fillId="0" borderId="25" xfId="0" applyNumberFormat="1" applyFill="1" applyBorder="1" applyAlignment="1">
      <alignment horizontal="justify" wrapText="1"/>
    </xf>
    <xf numFmtId="165" fontId="0" fillId="0" borderId="0" xfId="0" applyNumberFormat="1" applyFont="1" applyFill="1" applyBorder="1" applyAlignment="1">
      <alignment horizontal="right" vertical="top" wrapText="1"/>
    </xf>
    <xf numFmtId="49" fontId="0" fillId="0" borderId="15" xfId="0" applyNumberFormat="1" applyFill="1" applyBorder="1" applyAlignment="1">
      <alignment horizontal="justify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165" fontId="0" fillId="0" borderId="16" xfId="0" applyNumberFormat="1" applyFont="1" applyFill="1" applyBorder="1" applyAlignment="1">
      <alignment wrapText="1"/>
    </xf>
    <xf numFmtId="165" fontId="0" fillId="0" borderId="25" xfId="0" applyNumberFormat="1" applyFont="1" applyFill="1" applyBorder="1" applyAlignment="1">
      <alignment wrapText="1"/>
    </xf>
    <xf numFmtId="0" fontId="0" fillId="0" borderId="0" xfId="0" applyFill="1" applyAlignment="1">
      <alignment horizontal="right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0" fillId="0" borderId="15" xfId="0" applyNumberForma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49" fontId="0" fillId="0" borderId="37" xfId="0" applyNumberFormat="1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left" wrapText="1"/>
    </xf>
    <xf numFmtId="0" fontId="0" fillId="0" borderId="22" xfId="0" applyNumberFormat="1" applyFont="1" applyFill="1" applyBorder="1" applyAlignment="1">
      <alignment horizontal="justify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justify" wrapText="1"/>
    </xf>
    <xf numFmtId="0" fontId="0" fillId="0" borderId="22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justify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left" wrapText="1"/>
    </xf>
    <xf numFmtId="0" fontId="0" fillId="0" borderId="22" xfId="0" applyNumberFormat="1" applyFont="1" applyFill="1" applyBorder="1" applyAlignment="1">
      <alignment horizontal="justify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justify" wrapText="1"/>
    </xf>
    <xf numFmtId="0" fontId="0" fillId="0" borderId="22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left" wrapText="1"/>
    </xf>
    <xf numFmtId="0" fontId="0" fillId="0" borderId="25" xfId="0" applyNumberFormat="1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top" wrapText="1" indent="1"/>
      <protection/>
    </xf>
    <xf numFmtId="0" fontId="0" fillId="0" borderId="10" xfId="0" applyNumberFormat="1" applyFont="1" applyBorder="1" applyAlignment="1">
      <alignment horizontal="left" vertical="top" wrapText="1" indent="1"/>
    </xf>
    <xf numFmtId="0" fontId="9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9" fillId="0" borderId="42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>
      <alignment horizontal="justify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10" fillId="0" borderId="22" xfId="0" applyNumberFormat="1" applyFont="1" applyFill="1" applyBorder="1" applyAlignment="1" applyProtection="1">
      <alignment horizontal="justify" vertical="center" wrapText="1" shrinkToFit="1"/>
      <protection locked="0"/>
    </xf>
    <xf numFmtId="0" fontId="10" fillId="0" borderId="25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25" xfId="0" applyFont="1" applyFill="1" applyBorder="1" applyAlignment="1">
      <alignment horizontal="justify" vertical="center" wrapText="1"/>
    </xf>
    <xf numFmtId="0" fontId="10" fillId="0" borderId="27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25" xfId="0" applyFont="1" applyFill="1" applyBorder="1" applyAlignment="1">
      <alignment horizontal="justify" vertical="center" wrapText="1"/>
    </xf>
    <xf numFmtId="0" fontId="16" fillId="0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22" xfId="0" applyFill="1" applyBorder="1" applyAlignment="1">
      <alignment horizontal="justify" vertical="center"/>
    </xf>
    <xf numFmtId="0" fontId="0" fillId="0" borderId="25" xfId="0" applyFill="1" applyBorder="1" applyAlignment="1">
      <alignment horizontal="justify" vertical="center"/>
    </xf>
    <xf numFmtId="0" fontId="15" fillId="0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5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 shrinkToFit="1"/>
    </xf>
    <xf numFmtId="0" fontId="0" fillId="0" borderId="25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horizontal="justify" wrapText="1"/>
    </xf>
    <xf numFmtId="165" fontId="4" fillId="0" borderId="16" xfId="0" applyNumberFormat="1" applyFont="1" applyFill="1" applyBorder="1" applyAlignment="1">
      <alignment horizontal="right" wrapText="1"/>
    </xf>
    <xf numFmtId="165" fontId="4" fillId="0" borderId="25" xfId="0" applyNumberFormat="1" applyFont="1" applyFill="1" applyBorder="1" applyAlignment="1">
      <alignment horizontal="right" wrapText="1"/>
    </xf>
    <xf numFmtId="49" fontId="0" fillId="0" borderId="16" xfId="0" applyNumberFormat="1" applyFont="1" applyFill="1" applyBorder="1" applyAlignment="1">
      <alignment horizontal="justify" wrapText="1"/>
    </xf>
    <xf numFmtId="49" fontId="0" fillId="0" borderId="25" xfId="0" applyNumberFormat="1" applyFont="1" applyFill="1" applyBorder="1" applyAlignment="1">
      <alignment horizontal="justify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wrapText="1"/>
    </xf>
    <xf numFmtId="165" fontId="4" fillId="0" borderId="22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wrapText="1"/>
    </xf>
    <xf numFmtId="0" fontId="0" fillId="0" borderId="24" xfId="0" applyFont="1" applyFill="1" applyBorder="1" applyAlignment="1">
      <alignment horizontal="justify" wrapText="1"/>
    </xf>
    <xf numFmtId="165" fontId="4" fillId="0" borderId="16" xfId="0" applyNumberFormat="1" applyFont="1" applyFill="1" applyBorder="1" applyAlignment="1">
      <alignment horizontal="center" wrapText="1"/>
    </xf>
    <xf numFmtId="165" fontId="4" fillId="0" borderId="2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justify" wrapText="1"/>
    </xf>
    <xf numFmtId="49" fontId="0" fillId="0" borderId="22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horizontal="right" wrapText="1"/>
    </xf>
    <xf numFmtId="0" fontId="0" fillId="0" borderId="22" xfId="0" applyNumberFormat="1" applyFont="1" applyFill="1" applyBorder="1" applyAlignment="1">
      <alignment horizontal="right" wrapText="1"/>
    </xf>
    <xf numFmtId="0" fontId="0" fillId="0" borderId="25" xfId="0" applyNumberFormat="1" applyFont="1" applyFill="1" applyBorder="1" applyAlignment="1">
      <alignment horizontal="right" wrapText="1"/>
    </xf>
    <xf numFmtId="165" fontId="4" fillId="0" borderId="22" xfId="0" applyNumberFormat="1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justify" wrapText="1"/>
    </xf>
    <xf numFmtId="49" fontId="0" fillId="0" borderId="25" xfId="0" applyNumberFormat="1" applyFill="1" applyBorder="1" applyAlignment="1">
      <alignment horizontal="justify" wrapText="1"/>
    </xf>
    <xf numFmtId="165" fontId="0" fillId="0" borderId="16" xfId="0" applyNumberFormat="1" applyFont="1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right" wrapText="1"/>
    </xf>
    <xf numFmtId="165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justify" wrapText="1"/>
    </xf>
    <xf numFmtId="165" fontId="14" fillId="0" borderId="16" xfId="0" applyNumberFormat="1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wrapText="1"/>
    </xf>
    <xf numFmtId="165" fontId="14" fillId="0" borderId="25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center" wrapText="1"/>
    </xf>
    <xf numFmtId="165" fontId="0" fillId="0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X185"/>
  <sheetViews>
    <sheetView tabSelected="1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E188" sqref="E188"/>
    </sheetView>
  </sheetViews>
  <sheetFormatPr defaultColWidth="9.00390625" defaultRowHeight="12.75"/>
  <cols>
    <col min="1" max="1" width="11.875" style="1" customWidth="1"/>
    <col min="2" max="2" width="39.75390625" style="1" customWidth="1"/>
    <col min="3" max="3" width="11.625" style="1" customWidth="1"/>
    <col min="4" max="4" width="10.625" style="4" customWidth="1"/>
    <col min="5" max="5" width="15.125" style="1" customWidth="1"/>
    <col min="6" max="6" width="10.25390625" style="1" customWidth="1"/>
    <col min="7" max="7" width="10.625" style="1" customWidth="1"/>
    <col min="8" max="8" width="17.25390625" style="1" customWidth="1"/>
    <col min="9" max="9" width="8.25390625" style="1" customWidth="1"/>
    <col min="10" max="10" width="8.625" style="1" customWidth="1"/>
    <col min="11" max="11" width="35.125" style="1" customWidth="1"/>
    <col min="12" max="12" width="8.125" style="1" customWidth="1"/>
    <col min="13" max="13" width="6.875" style="1" customWidth="1"/>
    <col min="14" max="14" width="11.625" style="5" customWidth="1"/>
    <col min="15" max="15" width="10.375" style="5" bestFit="1" customWidth="1"/>
    <col min="16" max="16" width="11.875" style="235" customWidth="1"/>
    <col min="17" max="17" width="12.25390625" style="5" customWidth="1"/>
    <col min="18" max="18" width="12.75390625" style="5" customWidth="1"/>
    <col min="19" max="19" width="11.375" style="5" customWidth="1"/>
    <col min="20" max="20" width="12.875" style="1" customWidth="1"/>
    <col min="23" max="23" width="12.625" style="0" customWidth="1"/>
    <col min="24" max="24" width="20.375" style="0" customWidth="1"/>
  </cols>
  <sheetData>
    <row r="1" spans="1:20" s="2" customFormat="1" ht="12.75">
      <c r="A1" s="227" t="s">
        <v>382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32"/>
      <c r="Q1" s="6"/>
      <c r="R1" s="6"/>
      <c r="S1" s="6"/>
      <c r="T1" s="6" t="s">
        <v>358</v>
      </c>
    </row>
    <row r="2" spans="1:20" s="2" customFormat="1" ht="36" customHeight="1">
      <c r="A2" s="6"/>
      <c r="B2" s="7"/>
      <c r="C2" s="7"/>
      <c r="D2" s="290" t="s">
        <v>375</v>
      </c>
      <c r="E2" s="290"/>
      <c r="F2" s="290"/>
      <c r="G2" s="290"/>
      <c r="H2" s="291"/>
      <c r="I2" s="290"/>
      <c r="J2" s="290"/>
      <c r="K2" s="290"/>
      <c r="L2" s="290"/>
      <c r="M2" s="290"/>
      <c r="N2" s="290"/>
      <c r="O2" s="290"/>
      <c r="P2" s="290"/>
      <c r="Q2" s="290"/>
      <c r="R2" s="8"/>
      <c r="S2" s="8"/>
      <c r="T2" s="8"/>
    </row>
    <row r="3" spans="1:20" s="3" customFormat="1" ht="29.25" customHeight="1">
      <c r="A3" s="292" t="s">
        <v>344</v>
      </c>
      <c r="B3" s="293"/>
      <c r="C3" s="294"/>
      <c r="D3" s="301" t="s">
        <v>319</v>
      </c>
      <c r="E3" s="284"/>
      <c r="F3" s="284"/>
      <c r="G3" s="284"/>
      <c r="H3" s="284"/>
      <c r="I3" s="284"/>
      <c r="J3" s="284"/>
      <c r="K3" s="284"/>
      <c r="L3" s="284"/>
      <c r="M3" s="284"/>
      <c r="N3" s="284" t="s">
        <v>345</v>
      </c>
      <c r="O3" s="284"/>
      <c r="P3" s="284"/>
      <c r="Q3" s="284"/>
      <c r="R3" s="284"/>
      <c r="S3" s="284"/>
      <c r="T3" s="284" t="s">
        <v>320</v>
      </c>
    </row>
    <row r="4" spans="1:20" s="3" customFormat="1" ht="39.75" customHeight="1">
      <c r="A4" s="295"/>
      <c r="B4" s="296"/>
      <c r="C4" s="297"/>
      <c r="D4" s="301"/>
      <c r="E4" s="284" t="s">
        <v>321</v>
      </c>
      <c r="F4" s="284"/>
      <c r="G4" s="284"/>
      <c r="H4" s="284" t="s">
        <v>322</v>
      </c>
      <c r="I4" s="284"/>
      <c r="J4" s="284"/>
      <c r="K4" s="284" t="s">
        <v>346</v>
      </c>
      <c r="L4" s="284"/>
      <c r="M4" s="284"/>
      <c r="N4" s="284" t="s">
        <v>323</v>
      </c>
      <c r="O4" s="284"/>
      <c r="P4" s="284" t="s">
        <v>378</v>
      </c>
      <c r="Q4" s="284" t="s">
        <v>379</v>
      </c>
      <c r="R4" s="284" t="s">
        <v>324</v>
      </c>
      <c r="S4" s="284"/>
      <c r="T4" s="284"/>
    </row>
    <row r="5" spans="1:20" s="3" customFormat="1" ht="76.5">
      <c r="A5" s="298"/>
      <c r="B5" s="299"/>
      <c r="C5" s="300"/>
      <c r="D5" s="301"/>
      <c r="E5" s="9" t="s">
        <v>325</v>
      </c>
      <c r="F5" s="9" t="s">
        <v>326</v>
      </c>
      <c r="G5" s="9" t="s">
        <v>327</v>
      </c>
      <c r="H5" s="9" t="s">
        <v>325</v>
      </c>
      <c r="I5" s="9" t="s">
        <v>326</v>
      </c>
      <c r="J5" s="9" t="s">
        <v>327</v>
      </c>
      <c r="K5" s="9" t="s">
        <v>325</v>
      </c>
      <c r="L5" s="9" t="s">
        <v>326</v>
      </c>
      <c r="M5" s="9" t="s">
        <v>327</v>
      </c>
      <c r="N5" s="9" t="s">
        <v>376</v>
      </c>
      <c r="O5" s="9" t="s">
        <v>377</v>
      </c>
      <c r="P5" s="284"/>
      <c r="Q5" s="284"/>
      <c r="R5" s="9" t="s">
        <v>380</v>
      </c>
      <c r="S5" s="9" t="s">
        <v>381</v>
      </c>
      <c r="T5" s="284"/>
    </row>
    <row r="6" spans="1:24" s="2" customFormat="1" ht="19.5" customHeight="1" thickBot="1">
      <c r="A6" s="10" t="s">
        <v>318</v>
      </c>
      <c r="B6" s="10" t="s">
        <v>328</v>
      </c>
      <c r="C6" s="10" t="s">
        <v>329</v>
      </c>
      <c r="D6" s="11" t="s">
        <v>330</v>
      </c>
      <c r="E6" s="12" t="s">
        <v>331</v>
      </c>
      <c r="F6" s="12" t="s">
        <v>332</v>
      </c>
      <c r="G6" s="12" t="s">
        <v>333</v>
      </c>
      <c r="H6" s="12" t="s">
        <v>334</v>
      </c>
      <c r="I6" s="12" t="s">
        <v>335</v>
      </c>
      <c r="J6" s="12" t="s">
        <v>336</v>
      </c>
      <c r="K6" s="12" t="s">
        <v>337</v>
      </c>
      <c r="L6" s="12" t="s">
        <v>338</v>
      </c>
      <c r="M6" s="12" t="s">
        <v>339</v>
      </c>
      <c r="N6" s="13" t="s">
        <v>340</v>
      </c>
      <c r="O6" s="13" t="s">
        <v>341</v>
      </c>
      <c r="P6" s="13" t="s">
        <v>342</v>
      </c>
      <c r="Q6" s="13" t="s">
        <v>343</v>
      </c>
      <c r="R6" s="13" t="s">
        <v>347</v>
      </c>
      <c r="S6" s="14" t="s">
        <v>348</v>
      </c>
      <c r="T6" s="13" t="s">
        <v>349</v>
      </c>
      <c r="W6" s="15"/>
      <c r="X6" s="15"/>
    </row>
    <row r="7" spans="1:24" s="28" customFormat="1" ht="16.5" customHeight="1" thickTop="1">
      <c r="A7" s="20" t="s">
        <v>350</v>
      </c>
      <c r="B7" s="21" t="s">
        <v>46</v>
      </c>
      <c r="C7" s="22" t="s">
        <v>47</v>
      </c>
      <c r="D7" s="23"/>
      <c r="E7" s="21"/>
      <c r="F7" s="21"/>
      <c r="G7" s="21"/>
      <c r="H7" s="21"/>
      <c r="I7" s="21"/>
      <c r="J7" s="21"/>
      <c r="K7" s="24"/>
      <c r="L7" s="25"/>
      <c r="M7" s="25"/>
      <c r="N7" s="26">
        <f aca="true" t="shared" si="0" ref="N7:S7">N8+N89+N140+N150</f>
        <v>1023950.2</v>
      </c>
      <c r="O7" s="26">
        <f t="shared" si="0"/>
        <v>707896.36</v>
      </c>
      <c r="P7" s="26">
        <f t="shared" si="0"/>
        <v>788620.9</v>
      </c>
      <c r="Q7" s="26">
        <f t="shared" si="0"/>
        <v>498377.39999999997</v>
      </c>
      <c r="R7" s="26">
        <f t="shared" si="0"/>
        <v>507563.7</v>
      </c>
      <c r="S7" s="26">
        <f t="shared" si="0"/>
        <v>543093</v>
      </c>
      <c r="T7" s="27"/>
      <c r="W7" s="29"/>
      <c r="X7" s="30"/>
    </row>
    <row r="8" spans="1:24" s="28" customFormat="1" ht="167.25" customHeight="1">
      <c r="A8" s="31" t="s">
        <v>351</v>
      </c>
      <c r="B8" s="32" t="s">
        <v>48</v>
      </c>
      <c r="C8" s="33" t="s">
        <v>49</v>
      </c>
      <c r="D8" s="34"/>
      <c r="E8" s="221" t="s">
        <v>52</v>
      </c>
      <c r="F8" s="36"/>
      <c r="G8" s="36"/>
      <c r="H8" s="285" t="s">
        <v>53</v>
      </c>
      <c r="I8" s="32"/>
      <c r="J8" s="32"/>
      <c r="K8" s="17"/>
      <c r="L8" s="37"/>
      <c r="M8" s="37"/>
      <c r="N8" s="16">
        <f>N31+N33+N36+N37+N40+N45+N48+N51+N54+N59+N60+N67+N69+N70+N72+N81+N84+N9</f>
        <v>829737.2</v>
      </c>
      <c r="O8" s="16">
        <f>O31+O33+O36+O37+O40+O45+O48+O51+O54+O59+O60+O67+O69+O70+O72+O81+O84+O9</f>
        <v>513683.3599999999</v>
      </c>
      <c r="P8" s="16">
        <v>748010.3</v>
      </c>
      <c r="Q8" s="16">
        <f>Q31+Q33+Q36+Q37+Q40+Q45+Q48+Q51+Q54+Q59+Q60+Q67+Q69+Q70+Q72+Q81+Q84+Q9</f>
        <v>467766.8</v>
      </c>
      <c r="R8" s="16">
        <f>R31+R33+R36+R38+R40+R45+R48+R51+R54+R59+R60+R67+R69+R70+R72+R81+R84+R9</f>
        <v>476332.60000000003</v>
      </c>
      <c r="S8" s="16">
        <f>S31+S33+S36+S38+S40+S45+S48+S51+S54+S59+S60+S67+S69+S70+S72+S81+S84+S9</f>
        <v>509675.8</v>
      </c>
      <c r="T8" s="38"/>
      <c r="W8" s="39"/>
      <c r="X8" s="40"/>
    </row>
    <row r="9" spans="1:24" s="28" customFormat="1" ht="12.75">
      <c r="A9" s="249" t="s">
        <v>50</v>
      </c>
      <c r="B9" s="348" t="s">
        <v>361</v>
      </c>
      <c r="C9" s="253" t="s">
        <v>51</v>
      </c>
      <c r="D9" s="361" t="s">
        <v>384</v>
      </c>
      <c r="E9" s="349" t="s">
        <v>56</v>
      </c>
      <c r="F9" s="285">
        <v>34</v>
      </c>
      <c r="G9" s="285"/>
      <c r="H9" s="286"/>
      <c r="I9" s="257" t="s">
        <v>54</v>
      </c>
      <c r="J9" s="257"/>
      <c r="K9" s="355" t="s">
        <v>44</v>
      </c>
      <c r="L9" s="345" t="s">
        <v>55</v>
      </c>
      <c r="M9" s="352"/>
      <c r="N9" s="338">
        <f>43169.7</f>
        <v>43169.7</v>
      </c>
      <c r="O9" s="338">
        <f>42982.7</f>
        <v>42982.7</v>
      </c>
      <c r="P9" s="338">
        <v>47430.89</v>
      </c>
      <c r="Q9" s="338">
        <v>47443.9</v>
      </c>
      <c r="R9" s="338">
        <v>49346</v>
      </c>
      <c r="S9" s="338">
        <v>52800.2</v>
      </c>
      <c r="T9" s="357"/>
      <c r="W9" s="39"/>
      <c r="X9" s="40"/>
    </row>
    <row r="10" spans="1:24" s="28" customFormat="1" ht="97.5" customHeight="1">
      <c r="A10" s="261"/>
      <c r="B10" s="349"/>
      <c r="C10" s="263"/>
      <c r="D10" s="362"/>
      <c r="E10" s="349"/>
      <c r="F10" s="286"/>
      <c r="G10" s="286"/>
      <c r="H10" s="287"/>
      <c r="I10" s="276"/>
      <c r="J10" s="276"/>
      <c r="K10" s="356"/>
      <c r="L10" s="346"/>
      <c r="M10" s="353"/>
      <c r="N10" s="351"/>
      <c r="O10" s="351"/>
      <c r="P10" s="351"/>
      <c r="Q10" s="351"/>
      <c r="R10" s="351"/>
      <c r="S10" s="351"/>
      <c r="T10" s="358"/>
      <c r="W10" s="39"/>
      <c r="X10" s="40"/>
    </row>
    <row r="11" spans="1:24" s="28" customFormat="1" ht="86.25" customHeight="1">
      <c r="A11" s="261"/>
      <c r="B11" s="349"/>
      <c r="C11" s="263"/>
      <c r="D11" s="362"/>
      <c r="E11" s="349"/>
      <c r="F11" s="286"/>
      <c r="G11" s="286"/>
      <c r="H11" s="288"/>
      <c r="I11" s="276"/>
      <c r="J11" s="276"/>
      <c r="K11" s="305" t="s">
        <v>42</v>
      </c>
      <c r="L11" s="346"/>
      <c r="M11" s="353"/>
      <c r="N11" s="351"/>
      <c r="O11" s="351"/>
      <c r="P11" s="351"/>
      <c r="Q11" s="351"/>
      <c r="R11" s="351"/>
      <c r="S11" s="351"/>
      <c r="T11" s="358"/>
      <c r="W11" s="50"/>
      <c r="X11" s="51"/>
    </row>
    <row r="12" spans="1:24" s="28" customFormat="1" ht="12.75">
      <c r="A12" s="261"/>
      <c r="B12" s="349"/>
      <c r="C12" s="263"/>
      <c r="D12" s="362"/>
      <c r="E12" s="349"/>
      <c r="F12" s="286"/>
      <c r="G12" s="286"/>
      <c r="H12" s="289"/>
      <c r="I12" s="276"/>
      <c r="J12" s="276"/>
      <c r="K12" s="306"/>
      <c r="L12" s="346"/>
      <c r="M12" s="353"/>
      <c r="N12" s="351"/>
      <c r="O12" s="351"/>
      <c r="P12" s="351"/>
      <c r="Q12" s="351"/>
      <c r="R12" s="351"/>
      <c r="S12" s="351"/>
      <c r="T12" s="358"/>
      <c r="W12" s="56"/>
      <c r="X12" s="57"/>
    </row>
    <row r="13" spans="1:24" s="28" customFormat="1" ht="12.75">
      <c r="A13" s="261"/>
      <c r="B13" s="349"/>
      <c r="C13" s="263"/>
      <c r="D13" s="362"/>
      <c r="E13" s="349"/>
      <c r="F13" s="286"/>
      <c r="G13" s="286"/>
      <c r="H13" s="289"/>
      <c r="I13" s="276"/>
      <c r="J13" s="276"/>
      <c r="K13" s="306"/>
      <c r="L13" s="346"/>
      <c r="M13" s="353"/>
      <c r="N13" s="351"/>
      <c r="O13" s="351"/>
      <c r="P13" s="351"/>
      <c r="Q13" s="351"/>
      <c r="R13" s="351"/>
      <c r="S13" s="351"/>
      <c r="T13" s="358"/>
      <c r="W13" s="319"/>
      <c r="X13" s="57"/>
    </row>
    <row r="14" spans="1:24" s="28" customFormat="1" ht="91.5" customHeight="1">
      <c r="A14" s="261"/>
      <c r="B14" s="349"/>
      <c r="C14" s="263"/>
      <c r="D14" s="362"/>
      <c r="E14" s="349"/>
      <c r="F14" s="286"/>
      <c r="G14" s="286"/>
      <c r="H14" s="287"/>
      <c r="I14" s="276"/>
      <c r="J14" s="276"/>
      <c r="K14" s="306"/>
      <c r="L14" s="346"/>
      <c r="M14" s="353"/>
      <c r="N14" s="351"/>
      <c r="O14" s="351"/>
      <c r="P14" s="351"/>
      <c r="Q14" s="351"/>
      <c r="R14" s="351"/>
      <c r="S14" s="351"/>
      <c r="T14" s="358"/>
      <c r="W14" s="320"/>
      <c r="X14" s="40"/>
    </row>
    <row r="15" spans="1:24" s="28" customFormat="1" ht="12.75">
      <c r="A15" s="281"/>
      <c r="B15" s="350"/>
      <c r="C15" s="283"/>
      <c r="D15" s="337"/>
      <c r="E15" s="350"/>
      <c r="F15" s="304"/>
      <c r="G15" s="304"/>
      <c r="H15" s="66" t="s">
        <v>57</v>
      </c>
      <c r="I15" s="302"/>
      <c r="J15" s="302"/>
      <c r="K15" s="307"/>
      <c r="L15" s="347"/>
      <c r="M15" s="354"/>
      <c r="N15" s="339"/>
      <c r="O15" s="339"/>
      <c r="P15" s="339"/>
      <c r="Q15" s="339"/>
      <c r="R15" s="339"/>
      <c r="S15" s="339"/>
      <c r="T15" s="72"/>
      <c r="W15" s="320"/>
      <c r="X15" s="40"/>
    </row>
    <row r="16" spans="1:24" s="28" customFormat="1" ht="30" customHeight="1">
      <c r="A16" s="31" t="s">
        <v>58</v>
      </c>
      <c r="B16" s="32" t="s">
        <v>59</v>
      </c>
      <c r="C16" s="33" t="s">
        <v>60</v>
      </c>
      <c r="D16" s="34"/>
      <c r="E16" s="36"/>
      <c r="F16" s="36"/>
      <c r="G16" s="36"/>
      <c r="H16" s="36"/>
      <c r="I16" s="32"/>
      <c r="J16" s="32"/>
      <c r="K16" s="73"/>
      <c r="L16" s="74"/>
      <c r="M16" s="74"/>
      <c r="N16" s="75"/>
      <c r="O16" s="76"/>
      <c r="P16" s="75"/>
      <c r="Q16" s="75"/>
      <c r="R16" s="75"/>
      <c r="S16" s="75"/>
      <c r="T16" s="38"/>
      <c r="W16" s="39"/>
      <c r="X16" s="40"/>
    </row>
    <row r="17" spans="1:24" s="28" customFormat="1" ht="153">
      <c r="A17" s="31" t="s">
        <v>61</v>
      </c>
      <c r="B17" s="32" t="s">
        <v>62</v>
      </c>
      <c r="C17" s="33" t="s">
        <v>63</v>
      </c>
      <c r="D17" s="34"/>
      <c r="E17" s="36"/>
      <c r="F17" s="36"/>
      <c r="G17" s="36"/>
      <c r="H17" s="36"/>
      <c r="I17" s="32"/>
      <c r="J17" s="32"/>
      <c r="K17" s="77"/>
      <c r="L17" s="74"/>
      <c r="M17" s="74"/>
      <c r="N17" s="75"/>
      <c r="O17" s="76"/>
      <c r="P17" s="75"/>
      <c r="Q17" s="75"/>
      <c r="R17" s="75"/>
      <c r="S17" s="75"/>
      <c r="T17" s="38"/>
      <c r="W17" s="39"/>
      <c r="X17" s="40"/>
    </row>
    <row r="18" spans="1:24" s="28" customFormat="1" ht="12.75">
      <c r="A18" s="255" t="s">
        <v>64</v>
      </c>
      <c r="B18" s="257" t="s">
        <v>65</v>
      </c>
      <c r="C18" s="259" t="s">
        <v>66</v>
      </c>
      <c r="D18" s="42"/>
      <c r="E18" s="35"/>
      <c r="F18" s="35"/>
      <c r="G18" s="35"/>
      <c r="H18" s="35"/>
      <c r="I18" s="41"/>
      <c r="J18" s="78"/>
      <c r="K18" s="77"/>
      <c r="L18" s="79"/>
      <c r="M18" s="80"/>
      <c r="N18" s="81"/>
      <c r="O18" s="82"/>
      <c r="P18" s="81"/>
      <c r="Q18" s="81"/>
      <c r="R18" s="81"/>
      <c r="S18" s="81"/>
      <c r="T18" s="46"/>
      <c r="W18" s="317"/>
      <c r="X18" s="40"/>
    </row>
    <row r="19" spans="1:24" s="28" customFormat="1" ht="12.75">
      <c r="A19" s="256"/>
      <c r="B19" s="258"/>
      <c r="C19" s="260"/>
      <c r="D19" s="65"/>
      <c r="E19" s="66"/>
      <c r="F19" s="66"/>
      <c r="G19" s="66"/>
      <c r="H19" s="66" t="s">
        <v>57</v>
      </c>
      <c r="I19" s="67" t="s">
        <v>54</v>
      </c>
      <c r="J19" s="83"/>
      <c r="K19" s="84"/>
      <c r="L19" s="85" t="s">
        <v>55</v>
      </c>
      <c r="M19" s="86"/>
      <c r="N19" s="87"/>
      <c r="O19" s="87"/>
      <c r="P19" s="87"/>
      <c r="Q19" s="87"/>
      <c r="R19" s="87"/>
      <c r="S19" s="87"/>
      <c r="T19" s="88"/>
      <c r="W19" s="320"/>
      <c r="X19" s="40"/>
    </row>
    <row r="20" spans="1:24" s="28" customFormat="1" ht="89.25">
      <c r="A20" s="31" t="s">
        <v>67</v>
      </c>
      <c r="B20" s="32" t="s">
        <v>68</v>
      </c>
      <c r="C20" s="33" t="s">
        <v>69</v>
      </c>
      <c r="D20" s="34"/>
      <c r="E20" s="36"/>
      <c r="F20" s="36"/>
      <c r="G20" s="36"/>
      <c r="H20" s="36"/>
      <c r="I20" s="32"/>
      <c r="J20" s="32"/>
      <c r="K20" s="84"/>
      <c r="L20" s="37"/>
      <c r="M20" s="37"/>
      <c r="N20" s="75"/>
      <c r="O20" s="89"/>
      <c r="P20" s="75"/>
      <c r="Q20" s="75"/>
      <c r="R20" s="75"/>
      <c r="S20" s="75"/>
      <c r="T20" s="90"/>
      <c r="W20" s="39"/>
      <c r="X20" s="40"/>
    </row>
    <row r="21" spans="1:24" s="28" customFormat="1" ht="12.75">
      <c r="A21" s="249" t="s">
        <v>70</v>
      </c>
      <c r="B21" s="251" t="s">
        <v>71</v>
      </c>
      <c r="C21" s="253" t="s">
        <v>72</v>
      </c>
      <c r="D21" s="52"/>
      <c r="E21" s="53"/>
      <c r="F21" s="53"/>
      <c r="G21" s="53"/>
      <c r="H21" s="53"/>
      <c r="I21" s="54"/>
      <c r="J21" s="54"/>
      <c r="K21" s="55"/>
      <c r="L21" s="44"/>
      <c r="M21" s="44"/>
      <c r="N21" s="81"/>
      <c r="O21" s="48"/>
      <c r="P21" s="81"/>
      <c r="Q21" s="81"/>
      <c r="R21" s="81"/>
      <c r="S21" s="81"/>
      <c r="T21" s="49"/>
      <c r="W21" s="319"/>
      <c r="X21" s="57"/>
    </row>
    <row r="22" spans="1:24" s="28" customFormat="1" ht="12.75">
      <c r="A22" s="250"/>
      <c r="B22" s="252"/>
      <c r="C22" s="254"/>
      <c r="D22" s="91"/>
      <c r="E22" s="92"/>
      <c r="F22" s="92"/>
      <c r="G22" s="92"/>
      <c r="H22" s="92"/>
      <c r="I22" s="93" t="s">
        <v>54</v>
      </c>
      <c r="J22" s="93"/>
      <c r="K22" s="84"/>
      <c r="L22" s="86" t="s">
        <v>55</v>
      </c>
      <c r="M22" s="86"/>
      <c r="N22" s="70"/>
      <c r="O22" s="94"/>
      <c r="P22" s="70"/>
      <c r="Q22" s="70"/>
      <c r="R22" s="70"/>
      <c r="S22" s="70"/>
      <c r="T22" s="95"/>
      <c r="W22" s="318"/>
      <c r="X22" s="57"/>
    </row>
    <row r="23" spans="1:24" s="28" customFormat="1" ht="76.5">
      <c r="A23" s="96" t="s">
        <v>73</v>
      </c>
      <c r="B23" s="97" t="s">
        <v>74</v>
      </c>
      <c r="C23" s="98" t="s">
        <v>75</v>
      </c>
      <c r="D23" s="99"/>
      <c r="E23" s="100"/>
      <c r="F23" s="100"/>
      <c r="G23" s="100"/>
      <c r="H23" s="100"/>
      <c r="I23" s="97"/>
      <c r="J23" s="97"/>
      <c r="K23" s="84"/>
      <c r="L23" s="37"/>
      <c r="M23" s="37"/>
      <c r="N23" s="75"/>
      <c r="O23" s="89"/>
      <c r="P23" s="75"/>
      <c r="Q23" s="75"/>
      <c r="R23" s="75"/>
      <c r="S23" s="75"/>
      <c r="T23" s="90"/>
      <c r="W23" s="56"/>
      <c r="X23" s="57"/>
    </row>
    <row r="24" spans="1:24" s="28" customFormat="1" ht="38.25">
      <c r="A24" s="96" t="s">
        <v>76</v>
      </c>
      <c r="B24" s="97" t="s">
        <v>77</v>
      </c>
      <c r="C24" s="98" t="s">
        <v>78</v>
      </c>
      <c r="D24" s="99"/>
      <c r="E24" s="100"/>
      <c r="F24" s="100"/>
      <c r="G24" s="100"/>
      <c r="H24" s="100"/>
      <c r="I24" s="97"/>
      <c r="J24" s="97"/>
      <c r="K24" s="101"/>
      <c r="L24" s="37"/>
      <c r="M24" s="37"/>
      <c r="N24" s="75"/>
      <c r="O24" s="89"/>
      <c r="P24" s="75"/>
      <c r="Q24" s="75"/>
      <c r="R24" s="75"/>
      <c r="S24" s="75"/>
      <c r="T24" s="90"/>
      <c r="W24" s="56"/>
      <c r="X24" s="57"/>
    </row>
    <row r="25" spans="1:24" s="28" customFormat="1" ht="25.5">
      <c r="A25" s="96" t="s">
        <v>79</v>
      </c>
      <c r="B25" s="97" t="s">
        <v>80</v>
      </c>
      <c r="C25" s="98" t="s">
        <v>81</v>
      </c>
      <c r="D25" s="99"/>
      <c r="E25" s="100"/>
      <c r="F25" s="100"/>
      <c r="G25" s="100"/>
      <c r="H25" s="100"/>
      <c r="I25" s="97"/>
      <c r="J25" s="97"/>
      <c r="K25" s="101"/>
      <c r="L25" s="37"/>
      <c r="M25" s="37"/>
      <c r="N25" s="75"/>
      <c r="O25" s="89"/>
      <c r="P25" s="75"/>
      <c r="Q25" s="75"/>
      <c r="R25" s="75"/>
      <c r="S25" s="75"/>
      <c r="T25" s="90"/>
      <c r="W25" s="56"/>
      <c r="X25" s="57"/>
    </row>
    <row r="26" spans="1:24" s="28" customFormat="1" ht="38.25">
      <c r="A26" s="96" t="s">
        <v>82</v>
      </c>
      <c r="B26" s="97" t="s">
        <v>83</v>
      </c>
      <c r="C26" s="98" t="s">
        <v>84</v>
      </c>
      <c r="D26" s="99"/>
      <c r="E26" s="100"/>
      <c r="F26" s="100"/>
      <c r="G26" s="100"/>
      <c r="H26" s="100"/>
      <c r="I26" s="97"/>
      <c r="J26" s="97"/>
      <c r="K26" s="101"/>
      <c r="L26" s="37"/>
      <c r="M26" s="37"/>
      <c r="N26" s="75"/>
      <c r="O26" s="89"/>
      <c r="P26" s="81">
        <v>784</v>
      </c>
      <c r="Q26" s="81"/>
      <c r="R26" s="81"/>
      <c r="S26" s="81"/>
      <c r="T26" s="90"/>
      <c r="W26" s="56"/>
      <c r="X26" s="57"/>
    </row>
    <row r="27" spans="1:24" s="28" customFormat="1" ht="12.75" customHeight="1">
      <c r="A27" s="249" t="s">
        <v>85</v>
      </c>
      <c r="B27" s="251" t="s">
        <v>86</v>
      </c>
      <c r="C27" s="253" t="s">
        <v>87</v>
      </c>
      <c r="D27" s="52"/>
      <c r="E27" s="246" t="s">
        <v>52</v>
      </c>
      <c r="F27" s="53"/>
      <c r="G27" s="53"/>
      <c r="H27" s="246"/>
      <c r="I27" s="54"/>
      <c r="J27" s="54"/>
      <c r="K27" s="305" t="s">
        <v>41</v>
      </c>
      <c r="L27" s="44"/>
      <c r="M27" s="44"/>
      <c r="N27" s="102"/>
      <c r="O27" s="48"/>
      <c r="P27" s="102"/>
      <c r="Q27" s="102"/>
      <c r="R27" s="103"/>
      <c r="S27" s="103"/>
      <c r="T27" s="104"/>
      <c r="W27" s="319"/>
      <c r="X27" s="57"/>
    </row>
    <row r="28" spans="1:24" s="28" customFormat="1" ht="12.75">
      <c r="A28" s="261"/>
      <c r="B28" s="262"/>
      <c r="C28" s="263"/>
      <c r="D28" s="106"/>
      <c r="E28" s="247"/>
      <c r="F28" s="107"/>
      <c r="G28" s="107"/>
      <c r="H28" s="247"/>
      <c r="I28" s="105"/>
      <c r="J28" s="105"/>
      <c r="K28" s="306"/>
      <c r="L28" s="108"/>
      <c r="M28" s="108"/>
      <c r="N28" s="109"/>
      <c r="O28" s="110"/>
      <c r="P28" s="109"/>
      <c r="Q28" s="109"/>
      <c r="R28" s="111"/>
      <c r="S28" s="111"/>
      <c r="T28" s="112"/>
      <c r="W28" s="319"/>
      <c r="X28" s="57"/>
    </row>
    <row r="29" spans="1:24" s="28" customFormat="1" ht="12.75" customHeight="1">
      <c r="A29" s="261"/>
      <c r="B29" s="262"/>
      <c r="C29" s="263"/>
      <c r="D29" s="114"/>
      <c r="E29" s="247"/>
      <c r="F29" s="115"/>
      <c r="G29" s="115"/>
      <c r="H29" s="247"/>
      <c r="I29" s="113"/>
      <c r="J29" s="113"/>
      <c r="K29" s="306"/>
      <c r="L29" s="116"/>
      <c r="M29" s="116"/>
      <c r="N29" s="109"/>
      <c r="O29" s="111"/>
      <c r="P29" s="109"/>
      <c r="Q29" s="109"/>
      <c r="R29" s="111"/>
      <c r="S29" s="111"/>
      <c r="T29" s="112"/>
      <c r="W29" s="319"/>
      <c r="X29" s="118"/>
    </row>
    <row r="30" spans="1:24" s="28" customFormat="1" ht="12.75">
      <c r="A30" s="261"/>
      <c r="B30" s="262"/>
      <c r="C30" s="263"/>
      <c r="D30" s="114"/>
      <c r="E30" s="247"/>
      <c r="F30" s="115"/>
      <c r="G30" s="115"/>
      <c r="H30" s="247"/>
      <c r="I30" s="113"/>
      <c r="J30" s="113"/>
      <c r="K30" s="306"/>
      <c r="L30" s="116"/>
      <c r="M30" s="116"/>
      <c r="N30" s="109"/>
      <c r="O30" s="111"/>
      <c r="P30" s="109"/>
      <c r="Q30" s="109"/>
      <c r="R30" s="119"/>
      <c r="S30" s="119"/>
      <c r="T30" s="112"/>
      <c r="W30" s="319"/>
      <c r="X30" s="118"/>
    </row>
    <row r="31" spans="1:24" s="28" customFormat="1" ht="138.75" customHeight="1">
      <c r="A31" s="281"/>
      <c r="B31" s="282"/>
      <c r="C31" s="283"/>
      <c r="D31" s="120" t="s">
        <v>356</v>
      </c>
      <c r="E31" s="248"/>
      <c r="F31" s="121" t="s">
        <v>88</v>
      </c>
      <c r="G31" s="121"/>
      <c r="H31" s="248"/>
      <c r="I31" s="122" t="s">
        <v>54</v>
      </c>
      <c r="J31" s="122"/>
      <c r="K31" s="307"/>
      <c r="L31" s="123"/>
      <c r="M31" s="85"/>
      <c r="N31" s="124">
        <v>16378.8</v>
      </c>
      <c r="O31" s="87">
        <v>11900.1</v>
      </c>
      <c r="P31" s="124">
        <v>10000</v>
      </c>
      <c r="Q31" s="124">
        <v>10000</v>
      </c>
      <c r="R31" s="87">
        <v>10000</v>
      </c>
      <c r="S31" s="87">
        <v>10700</v>
      </c>
      <c r="T31" s="125"/>
      <c r="W31" s="319"/>
      <c r="X31" s="118"/>
    </row>
    <row r="32" spans="1:24" s="28" customFormat="1" ht="2.25" customHeight="1">
      <c r="A32" s="255" t="s">
        <v>89</v>
      </c>
      <c r="B32" s="257" t="s">
        <v>90</v>
      </c>
      <c r="C32" s="259" t="s">
        <v>91</v>
      </c>
      <c r="D32" s="340" t="s">
        <v>364</v>
      </c>
      <c r="E32" s="35"/>
      <c r="F32" s="35"/>
      <c r="G32" s="35"/>
      <c r="H32" s="35"/>
      <c r="I32" s="41"/>
      <c r="J32" s="41"/>
      <c r="K32" s="309" t="s">
        <v>40</v>
      </c>
      <c r="L32" s="126"/>
      <c r="M32" s="44"/>
      <c r="N32" s="81"/>
      <c r="O32" s="48"/>
      <c r="P32" s="127"/>
      <c r="Q32" s="128"/>
      <c r="R32" s="127"/>
      <c r="S32" s="127"/>
      <c r="T32" s="129"/>
      <c r="W32" s="317"/>
      <c r="X32" s="40"/>
    </row>
    <row r="33" spans="1:24" s="28" customFormat="1" ht="219.75" customHeight="1">
      <c r="A33" s="250"/>
      <c r="B33" s="252"/>
      <c r="C33" s="254"/>
      <c r="D33" s="341"/>
      <c r="E33" s="92" t="s">
        <v>52</v>
      </c>
      <c r="F33" s="92" t="s">
        <v>93</v>
      </c>
      <c r="G33" s="92"/>
      <c r="H33" s="92" t="s">
        <v>280</v>
      </c>
      <c r="I33" s="93" t="s">
        <v>54</v>
      </c>
      <c r="J33" s="93"/>
      <c r="K33" s="310"/>
      <c r="L33" s="123"/>
      <c r="M33" s="86"/>
      <c r="N33" s="87">
        <f>72601.4</f>
        <v>72601.4</v>
      </c>
      <c r="O33" s="87">
        <f>65283.46+4.4</f>
        <v>65287.86</v>
      </c>
      <c r="P33" s="87">
        <v>74623.7</v>
      </c>
      <c r="Q33" s="124">
        <f>36000+25850+5610+10500+1650</f>
        <v>79610</v>
      </c>
      <c r="R33" s="87">
        <f>37700+27000+5900+7900+900</f>
        <v>79400</v>
      </c>
      <c r="S33" s="87">
        <v>84958</v>
      </c>
      <c r="T33" s="125"/>
      <c r="W33" s="318"/>
      <c r="X33" s="57"/>
    </row>
    <row r="34" spans="1:24" s="28" customFormat="1" ht="26.25" customHeight="1">
      <c r="A34" s="255" t="s">
        <v>94</v>
      </c>
      <c r="B34" s="257" t="s">
        <v>95</v>
      </c>
      <c r="C34" s="259" t="s">
        <v>96</v>
      </c>
      <c r="D34" s="42"/>
      <c r="E34" s="285" t="s">
        <v>52</v>
      </c>
      <c r="F34" s="35"/>
      <c r="G34" s="35"/>
      <c r="H34" s="285" t="s">
        <v>281</v>
      </c>
      <c r="I34" s="41"/>
      <c r="J34" s="41"/>
      <c r="K34" s="311" t="s">
        <v>39</v>
      </c>
      <c r="L34" s="44"/>
      <c r="M34" s="44"/>
      <c r="N34" s="45"/>
      <c r="O34" s="48"/>
      <c r="P34" s="45"/>
      <c r="Q34" s="102"/>
      <c r="R34" s="119"/>
      <c r="S34" s="119"/>
      <c r="T34" s="129"/>
      <c r="W34" s="317"/>
      <c r="X34" s="40"/>
    </row>
    <row r="35" spans="1:24" s="28" customFormat="1" ht="24" customHeight="1">
      <c r="A35" s="261"/>
      <c r="B35" s="262"/>
      <c r="C35" s="263"/>
      <c r="D35" s="106"/>
      <c r="E35" s="289"/>
      <c r="F35" s="107"/>
      <c r="G35" s="107"/>
      <c r="H35" s="289"/>
      <c r="I35" s="105"/>
      <c r="J35" s="105"/>
      <c r="K35" s="312"/>
      <c r="L35" s="108"/>
      <c r="M35" s="108"/>
      <c r="N35" s="119"/>
      <c r="O35" s="110"/>
      <c r="P35" s="119"/>
      <c r="Q35" s="109"/>
      <c r="R35" s="119"/>
      <c r="S35" s="119"/>
      <c r="T35" s="131"/>
      <c r="W35" s="319"/>
      <c r="X35" s="57"/>
    </row>
    <row r="36" spans="1:24" s="28" customFormat="1" ht="341.25" customHeight="1">
      <c r="A36" s="250"/>
      <c r="B36" s="252"/>
      <c r="C36" s="254"/>
      <c r="D36" s="228" t="s">
        <v>383</v>
      </c>
      <c r="E36" s="303"/>
      <c r="F36" s="92" t="s">
        <v>97</v>
      </c>
      <c r="G36" s="92"/>
      <c r="H36" s="303"/>
      <c r="I36" s="93" t="s">
        <v>54</v>
      </c>
      <c r="J36" s="93"/>
      <c r="K36" s="313"/>
      <c r="L36" s="86" t="s">
        <v>55</v>
      </c>
      <c r="M36" s="86"/>
      <c r="N36" s="87">
        <v>77175.6</v>
      </c>
      <c r="O36" s="87">
        <v>34634</v>
      </c>
      <c r="P36" s="87">
        <v>90054.7</v>
      </c>
      <c r="Q36" s="124">
        <v>47400</v>
      </c>
      <c r="R36" s="87">
        <v>55100</v>
      </c>
      <c r="S36" s="87">
        <v>58957</v>
      </c>
      <c r="T36" s="125"/>
      <c r="U36" s="138"/>
      <c r="W36" s="318"/>
      <c r="X36" s="57"/>
    </row>
    <row r="37" spans="1:24" s="28" customFormat="1" ht="12.75">
      <c r="A37" s="255" t="s">
        <v>98</v>
      </c>
      <c r="B37" s="257" t="s">
        <v>99</v>
      </c>
      <c r="C37" s="259" t="s">
        <v>100</v>
      </c>
      <c r="D37" s="42"/>
      <c r="E37" s="35"/>
      <c r="F37" s="35"/>
      <c r="G37" s="35"/>
      <c r="H37" s="285" t="s">
        <v>282</v>
      </c>
      <c r="I37" s="41"/>
      <c r="J37" s="41"/>
      <c r="K37" s="77"/>
      <c r="L37" s="80"/>
      <c r="M37" s="80"/>
      <c r="N37" s="359">
        <v>922</v>
      </c>
      <c r="O37" s="359">
        <v>922</v>
      </c>
      <c r="P37" s="359">
        <v>0</v>
      </c>
      <c r="Q37" s="359">
        <v>0</v>
      </c>
      <c r="R37" s="132"/>
      <c r="S37" s="132"/>
      <c r="T37" s="46"/>
      <c r="W37" s="317"/>
      <c r="X37" s="40"/>
    </row>
    <row r="38" spans="1:24" s="28" customFormat="1" ht="138.75" customHeight="1">
      <c r="A38" s="256"/>
      <c r="B38" s="258"/>
      <c r="C38" s="260"/>
      <c r="D38" s="228" t="s">
        <v>101</v>
      </c>
      <c r="E38" s="66" t="s">
        <v>52</v>
      </c>
      <c r="F38" s="66" t="s">
        <v>102</v>
      </c>
      <c r="G38" s="66"/>
      <c r="H38" s="304"/>
      <c r="I38" s="67" t="s">
        <v>54</v>
      </c>
      <c r="J38" s="67"/>
      <c r="K38" s="68" t="s">
        <v>30</v>
      </c>
      <c r="L38" s="69" t="s">
        <v>55</v>
      </c>
      <c r="M38" s="69"/>
      <c r="N38" s="360"/>
      <c r="O38" s="360"/>
      <c r="P38" s="360"/>
      <c r="Q38" s="360"/>
      <c r="R38" s="132">
        <v>0</v>
      </c>
      <c r="S38" s="132">
        <v>0</v>
      </c>
      <c r="T38" s="72"/>
      <c r="W38" s="320"/>
      <c r="X38" s="40"/>
    </row>
    <row r="39" spans="1:24" s="28" customFormat="1" ht="63.75">
      <c r="A39" s="31" t="s">
        <v>103</v>
      </c>
      <c r="B39" s="32" t="s">
        <v>104</v>
      </c>
      <c r="C39" s="33" t="s">
        <v>105</v>
      </c>
      <c r="D39" s="34"/>
      <c r="E39" s="36"/>
      <c r="F39" s="36"/>
      <c r="G39" s="36"/>
      <c r="H39" s="36"/>
      <c r="I39" s="32"/>
      <c r="J39" s="32"/>
      <c r="K39" s="73"/>
      <c r="L39" s="74"/>
      <c r="M39" s="74"/>
      <c r="N39" s="75"/>
      <c r="O39" s="76"/>
      <c r="P39" s="75"/>
      <c r="Q39" s="75"/>
      <c r="R39" s="75"/>
      <c r="S39" s="75"/>
      <c r="T39" s="38"/>
      <c r="W39" s="39"/>
      <c r="X39" s="40"/>
    </row>
    <row r="40" spans="1:24" s="28" customFormat="1" ht="71.25" customHeight="1">
      <c r="A40" s="255" t="s">
        <v>106</v>
      </c>
      <c r="B40" s="257" t="s">
        <v>107</v>
      </c>
      <c r="C40" s="259" t="s">
        <v>108</v>
      </c>
      <c r="D40" s="42"/>
      <c r="E40" s="285" t="s">
        <v>52</v>
      </c>
      <c r="F40" s="35"/>
      <c r="G40" s="35"/>
      <c r="H40" s="285" t="s">
        <v>283</v>
      </c>
      <c r="I40" s="41"/>
      <c r="J40" s="41"/>
      <c r="K40" s="305" t="s">
        <v>371</v>
      </c>
      <c r="L40" s="363" t="s">
        <v>55</v>
      </c>
      <c r="M40" s="352"/>
      <c r="N40" s="359">
        <v>925.6</v>
      </c>
      <c r="O40" s="359">
        <v>332.9</v>
      </c>
      <c r="P40" s="359">
        <v>8089.1</v>
      </c>
      <c r="Q40" s="359">
        <v>11500</v>
      </c>
      <c r="R40" s="359">
        <v>11500</v>
      </c>
      <c r="S40" s="367">
        <v>12305</v>
      </c>
      <c r="T40" s="368"/>
      <c r="W40" s="317"/>
      <c r="X40" s="40"/>
    </row>
    <row r="41" spans="1:24" s="28" customFormat="1" ht="62.25" customHeight="1">
      <c r="A41" s="261"/>
      <c r="B41" s="262"/>
      <c r="C41" s="263"/>
      <c r="D41" s="106"/>
      <c r="E41" s="289"/>
      <c r="F41" s="107"/>
      <c r="G41" s="107"/>
      <c r="H41" s="286"/>
      <c r="I41" s="105"/>
      <c r="J41" s="105"/>
      <c r="K41" s="316"/>
      <c r="L41" s="364"/>
      <c r="M41" s="353"/>
      <c r="N41" s="366"/>
      <c r="O41" s="366"/>
      <c r="P41" s="366"/>
      <c r="Q41" s="366"/>
      <c r="R41" s="366"/>
      <c r="S41" s="367"/>
      <c r="T41" s="368"/>
      <c r="W41" s="319"/>
      <c r="X41" s="57"/>
    </row>
    <row r="42" spans="1:24" s="28" customFormat="1" ht="153.75" customHeight="1" thickBot="1">
      <c r="A42" s="250"/>
      <c r="B42" s="252"/>
      <c r="C42" s="254"/>
      <c r="D42" s="228" t="s">
        <v>385</v>
      </c>
      <c r="E42" s="92" t="s">
        <v>109</v>
      </c>
      <c r="F42" s="92" t="s">
        <v>54</v>
      </c>
      <c r="G42" s="92"/>
      <c r="H42" s="304"/>
      <c r="I42" s="93" t="s">
        <v>54</v>
      </c>
      <c r="J42" s="93"/>
      <c r="K42" s="316"/>
      <c r="L42" s="365"/>
      <c r="M42" s="354"/>
      <c r="N42" s="360"/>
      <c r="O42" s="360"/>
      <c r="P42" s="360"/>
      <c r="Q42" s="360"/>
      <c r="R42" s="360"/>
      <c r="S42" s="367"/>
      <c r="T42" s="369"/>
      <c r="W42" s="318"/>
      <c r="X42" s="57"/>
    </row>
    <row r="43" spans="1:24" s="28" customFormat="1" ht="3" customHeight="1">
      <c r="A43" s="255" t="s">
        <v>291</v>
      </c>
      <c r="B43" s="257" t="s">
        <v>292</v>
      </c>
      <c r="C43" s="259" t="s">
        <v>293</v>
      </c>
      <c r="D43" s="42"/>
      <c r="E43" s="35"/>
      <c r="F43" s="35"/>
      <c r="G43" s="35"/>
      <c r="H43" s="35"/>
      <c r="I43" s="41"/>
      <c r="J43" s="78"/>
      <c r="K43" s="17"/>
      <c r="L43" s="134"/>
      <c r="M43" s="44"/>
      <c r="N43" s="81"/>
      <c r="O43" s="48"/>
      <c r="P43" s="81"/>
      <c r="Q43" s="135"/>
      <c r="R43" s="81"/>
      <c r="S43" s="81"/>
      <c r="T43" s="131"/>
      <c r="W43" s="317"/>
      <c r="X43" s="40"/>
    </row>
    <row r="44" spans="1:24" s="28" customFormat="1" ht="162.75" customHeight="1">
      <c r="A44" s="278"/>
      <c r="B44" s="279"/>
      <c r="C44" s="280"/>
      <c r="D44" s="106"/>
      <c r="E44" s="92" t="s">
        <v>52</v>
      </c>
      <c r="F44" s="92" t="s">
        <v>295</v>
      </c>
      <c r="G44" s="107"/>
      <c r="H44" s="107" t="s">
        <v>284</v>
      </c>
      <c r="I44" s="105" t="s">
        <v>54</v>
      </c>
      <c r="J44" s="136"/>
      <c r="K44" s="306" t="s">
        <v>38</v>
      </c>
      <c r="L44" s="137" t="s">
        <v>55</v>
      </c>
      <c r="M44" s="108"/>
      <c r="N44" s="132"/>
      <c r="O44" s="132"/>
      <c r="P44" s="132"/>
      <c r="Q44" s="138"/>
      <c r="R44" s="132"/>
      <c r="S44" s="132"/>
      <c r="T44" s="46"/>
      <c r="W44" s="318"/>
      <c r="X44" s="57"/>
    </row>
    <row r="45" spans="1:24" s="28" customFormat="1" ht="111.75" customHeight="1">
      <c r="A45" s="256"/>
      <c r="B45" s="258"/>
      <c r="C45" s="260"/>
      <c r="D45" s="228" t="s">
        <v>294</v>
      </c>
      <c r="E45" s="66" t="s">
        <v>296</v>
      </c>
      <c r="F45" s="66">
        <v>19</v>
      </c>
      <c r="G45" s="66"/>
      <c r="H45" s="66" t="s">
        <v>57</v>
      </c>
      <c r="I45" s="67" t="s">
        <v>54</v>
      </c>
      <c r="J45" s="83"/>
      <c r="K45" s="307"/>
      <c r="L45" s="140" t="s">
        <v>55</v>
      </c>
      <c r="M45" s="69"/>
      <c r="N45" s="132">
        <v>103.1</v>
      </c>
      <c r="O45" s="132">
        <v>67</v>
      </c>
      <c r="P45" s="132">
        <v>3500</v>
      </c>
      <c r="Q45" s="138">
        <v>2000</v>
      </c>
      <c r="R45" s="87">
        <v>2000</v>
      </c>
      <c r="S45" s="87">
        <v>2140</v>
      </c>
      <c r="T45" s="125"/>
      <c r="W45" s="320"/>
      <c r="X45" s="40"/>
    </row>
    <row r="46" spans="1:24" s="28" customFormat="1" ht="12.75">
      <c r="A46" s="255" t="s">
        <v>297</v>
      </c>
      <c r="B46" s="257" t="s">
        <v>298</v>
      </c>
      <c r="C46" s="259" t="s">
        <v>299</v>
      </c>
      <c r="D46" s="42"/>
      <c r="E46" s="35"/>
      <c r="F46" s="35"/>
      <c r="G46" s="35"/>
      <c r="H46" s="35"/>
      <c r="I46" s="41"/>
      <c r="J46" s="78"/>
      <c r="K46" s="306" t="s">
        <v>31</v>
      </c>
      <c r="L46" s="79"/>
      <c r="M46" s="80"/>
      <c r="N46" s="58"/>
      <c r="O46" s="58"/>
      <c r="P46" s="81"/>
      <c r="Q46" s="135"/>
      <c r="R46" s="127"/>
      <c r="S46" s="127"/>
      <c r="T46" s="141"/>
      <c r="W46" s="317"/>
      <c r="X46" s="40"/>
    </row>
    <row r="47" spans="1:24" s="28" customFormat="1" ht="12.75">
      <c r="A47" s="275"/>
      <c r="B47" s="276"/>
      <c r="C47" s="277"/>
      <c r="D47" s="142"/>
      <c r="E47" s="43"/>
      <c r="F47" s="43"/>
      <c r="G47" s="43"/>
      <c r="H47" s="43"/>
      <c r="I47" s="60"/>
      <c r="J47" s="143"/>
      <c r="K47" s="306"/>
      <c r="L47" s="144"/>
      <c r="M47" s="62"/>
      <c r="N47" s="132"/>
      <c r="O47" s="132"/>
      <c r="P47" s="127"/>
      <c r="Q47" s="128"/>
      <c r="R47" s="127"/>
      <c r="S47" s="127"/>
      <c r="T47" s="139"/>
      <c r="W47" s="317"/>
      <c r="X47" s="40"/>
    </row>
    <row r="48" spans="1:24" s="28" customFormat="1" ht="120" customHeight="1">
      <c r="A48" s="256"/>
      <c r="B48" s="258"/>
      <c r="C48" s="260"/>
      <c r="D48" s="228" t="s">
        <v>386</v>
      </c>
      <c r="E48" s="66" t="s">
        <v>52</v>
      </c>
      <c r="F48" s="66" t="s">
        <v>300</v>
      </c>
      <c r="G48" s="66"/>
      <c r="H48" s="66" t="s">
        <v>57</v>
      </c>
      <c r="I48" s="67" t="s">
        <v>54</v>
      </c>
      <c r="J48" s="83"/>
      <c r="K48" s="306"/>
      <c r="L48" s="137" t="s">
        <v>55</v>
      </c>
      <c r="M48" s="86"/>
      <c r="N48" s="87">
        <v>1291.1</v>
      </c>
      <c r="O48" s="87">
        <v>812.6</v>
      </c>
      <c r="P48" s="87">
        <v>633</v>
      </c>
      <c r="Q48" s="124">
        <v>633</v>
      </c>
      <c r="R48" s="132">
        <v>656</v>
      </c>
      <c r="S48" s="132">
        <v>701.9</v>
      </c>
      <c r="T48" s="125"/>
      <c r="W48" s="320"/>
      <c r="X48" s="40"/>
    </row>
    <row r="49" spans="1:24" s="28" customFormat="1" ht="12.75">
      <c r="A49" s="255" t="s">
        <v>301</v>
      </c>
      <c r="B49" s="257" t="s">
        <v>302</v>
      </c>
      <c r="C49" s="259" t="s">
        <v>303</v>
      </c>
      <c r="D49" s="42"/>
      <c r="E49" s="35"/>
      <c r="F49" s="35"/>
      <c r="G49" s="35"/>
      <c r="H49" s="285" t="s">
        <v>285</v>
      </c>
      <c r="I49" s="41"/>
      <c r="J49" s="78"/>
      <c r="K49" s="145"/>
      <c r="L49" s="80"/>
      <c r="M49" s="79"/>
      <c r="N49" s="58"/>
      <c r="O49" s="58"/>
      <c r="P49" s="81"/>
      <c r="Q49" s="135"/>
      <c r="R49" s="81"/>
      <c r="S49" s="81"/>
      <c r="T49" s="141"/>
      <c r="W49" s="317"/>
      <c r="X49" s="40"/>
    </row>
    <row r="50" spans="1:24" s="28" customFormat="1" ht="193.5" customHeight="1">
      <c r="A50" s="264"/>
      <c r="B50" s="265"/>
      <c r="C50" s="266"/>
      <c r="D50" s="370" t="s">
        <v>387</v>
      </c>
      <c r="E50" s="43" t="s">
        <v>52</v>
      </c>
      <c r="F50" s="43" t="s">
        <v>305</v>
      </c>
      <c r="G50" s="43"/>
      <c r="H50" s="286"/>
      <c r="I50" s="60" t="s">
        <v>54</v>
      </c>
      <c r="J50" s="143"/>
      <c r="K50" s="146"/>
      <c r="L50" s="62" t="s">
        <v>55</v>
      </c>
      <c r="M50" s="144"/>
      <c r="N50" s="127"/>
      <c r="O50" s="147"/>
      <c r="P50" s="127"/>
      <c r="Q50" s="128"/>
      <c r="R50" s="127"/>
      <c r="S50" s="127"/>
      <c r="T50" s="139"/>
      <c r="W50" s="320"/>
      <c r="X50" s="40"/>
    </row>
    <row r="51" spans="1:24" s="28" customFormat="1" ht="72.75" customHeight="1">
      <c r="A51" s="256"/>
      <c r="B51" s="258"/>
      <c r="C51" s="260"/>
      <c r="D51" s="371"/>
      <c r="E51" s="66" t="s">
        <v>306</v>
      </c>
      <c r="F51" s="66" t="s">
        <v>54</v>
      </c>
      <c r="G51" s="66"/>
      <c r="H51" s="66" t="s">
        <v>57</v>
      </c>
      <c r="I51" s="67" t="s">
        <v>54</v>
      </c>
      <c r="J51" s="83"/>
      <c r="K51" s="148"/>
      <c r="L51" s="123"/>
      <c r="M51" s="85"/>
      <c r="N51" s="87">
        <v>284669.5</v>
      </c>
      <c r="O51" s="87">
        <v>29130.6</v>
      </c>
      <c r="P51" s="87">
        <v>280934</v>
      </c>
      <c r="Q51" s="124">
        <v>27968.3</v>
      </c>
      <c r="R51" s="132">
        <v>29310.8</v>
      </c>
      <c r="S51" s="132">
        <v>31362.6</v>
      </c>
      <c r="T51" s="125"/>
      <c r="W51" s="320"/>
      <c r="X51" s="40"/>
    </row>
    <row r="52" spans="1:24" s="28" customFormat="1" ht="12.75">
      <c r="A52" s="255" t="s">
        <v>307</v>
      </c>
      <c r="B52" s="257" t="s">
        <v>308</v>
      </c>
      <c r="C52" s="259" t="s">
        <v>309</v>
      </c>
      <c r="D52" s="42"/>
      <c r="E52" s="35"/>
      <c r="F52" s="35"/>
      <c r="G52" s="35"/>
      <c r="H52" s="285" t="s">
        <v>285</v>
      </c>
      <c r="I52" s="41"/>
      <c r="J52" s="78"/>
      <c r="K52" s="306" t="s">
        <v>1</v>
      </c>
      <c r="L52" s="144"/>
      <c r="M52" s="80"/>
      <c r="N52" s="58"/>
      <c r="O52" s="58"/>
      <c r="P52" s="81"/>
      <c r="Q52" s="135"/>
      <c r="R52" s="81"/>
      <c r="S52" s="81"/>
      <c r="T52" s="141"/>
      <c r="W52" s="317"/>
      <c r="X52" s="40"/>
    </row>
    <row r="53" spans="1:24" s="28" customFormat="1" ht="226.5" customHeight="1">
      <c r="A53" s="264"/>
      <c r="B53" s="265"/>
      <c r="C53" s="266"/>
      <c r="D53" s="59"/>
      <c r="E53" s="43" t="s">
        <v>52</v>
      </c>
      <c r="F53" s="43" t="s">
        <v>310</v>
      </c>
      <c r="G53" s="43"/>
      <c r="H53" s="286"/>
      <c r="I53" s="60" t="s">
        <v>54</v>
      </c>
      <c r="J53" s="143"/>
      <c r="K53" s="306"/>
      <c r="L53" s="144" t="s">
        <v>55</v>
      </c>
      <c r="M53" s="62"/>
      <c r="N53" s="63"/>
      <c r="O53" s="132"/>
      <c r="P53" s="63"/>
      <c r="Q53" s="149"/>
      <c r="R53" s="63"/>
      <c r="S53" s="63"/>
      <c r="T53" s="139"/>
      <c r="W53" s="320"/>
      <c r="X53" s="40"/>
    </row>
    <row r="54" spans="1:24" s="28" customFormat="1" ht="88.5" customHeight="1">
      <c r="A54" s="256"/>
      <c r="B54" s="258"/>
      <c r="C54" s="260"/>
      <c r="D54" s="228" t="s">
        <v>388</v>
      </c>
      <c r="E54" s="66" t="s">
        <v>311</v>
      </c>
      <c r="F54" s="66" t="s">
        <v>54</v>
      </c>
      <c r="G54" s="66"/>
      <c r="H54" s="304"/>
      <c r="I54" s="67" t="s">
        <v>54</v>
      </c>
      <c r="J54" s="83"/>
      <c r="K54" s="307"/>
      <c r="L54" s="85" t="s">
        <v>55</v>
      </c>
      <c r="M54" s="86"/>
      <c r="N54" s="87">
        <v>89400.2</v>
      </c>
      <c r="O54" s="87">
        <v>84725.8</v>
      </c>
      <c r="P54" s="87">
        <v>57361</v>
      </c>
      <c r="Q54" s="124">
        <f>38916.4+14013.9+4000</f>
        <v>56930.3</v>
      </c>
      <c r="R54" s="87">
        <f>40784.4+14686.6+5000</f>
        <v>60471</v>
      </c>
      <c r="S54" s="87">
        <v>64703.9</v>
      </c>
      <c r="T54" s="125"/>
      <c r="W54" s="320"/>
      <c r="X54" s="40"/>
    </row>
    <row r="55" spans="1:24" s="28" customFormat="1" ht="102">
      <c r="A55" s="31" t="s">
        <v>312</v>
      </c>
      <c r="B55" s="32" t="s">
        <v>313</v>
      </c>
      <c r="C55" s="33" t="s">
        <v>314</v>
      </c>
      <c r="D55" s="34"/>
      <c r="E55" s="36" t="s">
        <v>57</v>
      </c>
      <c r="F55" s="36" t="s">
        <v>54</v>
      </c>
      <c r="G55" s="36"/>
      <c r="H55" s="36"/>
      <c r="I55" s="32" t="s">
        <v>54</v>
      </c>
      <c r="J55" s="32"/>
      <c r="K55" s="68"/>
      <c r="L55" s="74" t="s">
        <v>55</v>
      </c>
      <c r="M55" s="74"/>
      <c r="N55" s="133"/>
      <c r="O55" s="76"/>
      <c r="P55" s="75"/>
      <c r="Q55" s="75"/>
      <c r="R55" s="70"/>
      <c r="S55" s="70"/>
      <c r="T55" s="38"/>
      <c r="W55" s="39"/>
      <c r="X55" s="40"/>
    </row>
    <row r="56" spans="1:24" s="28" customFormat="1" ht="63.75">
      <c r="A56" s="31" t="s">
        <v>315</v>
      </c>
      <c r="B56" s="32" t="s">
        <v>316</v>
      </c>
      <c r="C56" s="33" t="s">
        <v>317</v>
      </c>
      <c r="D56" s="34"/>
      <c r="E56" s="36"/>
      <c r="F56" s="36"/>
      <c r="G56" s="36"/>
      <c r="H56" s="36"/>
      <c r="I56" s="32"/>
      <c r="J56" s="32"/>
      <c r="K56" s="77"/>
      <c r="L56" s="74"/>
      <c r="M56" s="74"/>
      <c r="N56" s="75"/>
      <c r="O56" s="76"/>
      <c r="P56" s="75"/>
      <c r="Q56" s="75"/>
      <c r="R56" s="81"/>
      <c r="S56" s="81"/>
      <c r="T56" s="38"/>
      <c r="W56" s="39"/>
      <c r="X56" s="40"/>
    </row>
    <row r="57" spans="1:24" s="28" customFormat="1" ht="3" customHeight="1">
      <c r="A57" s="255" t="s">
        <v>110</v>
      </c>
      <c r="B57" s="257" t="s">
        <v>111</v>
      </c>
      <c r="C57" s="259" t="s">
        <v>112</v>
      </c>
      <c r="D57" s="42"/>
      <c r="E57" s="35"/>
      <c r="F57" s="35"/>
      <c r="G57" s="35"/>
      <c r="H57" s="35"/>
      <c r="I57" s="41"/>
      <c r="J57" s="78"/>
      <c r="K57" s="305" t="s">
        <v>370</v>
      </c>
      <c r="L57" s="79"/>
      <c r="M57" s="80"/>
      <c r="N57" s="81"/>
      <c r="O57" s="82"/>
      <c r="P57" s="81"/>
      <c r="Q57" s="135"/>
      <c r="R57" s="81"/>
      <c r="S57" s="81"/>
      <c r="T57" s="141"/>
      <c r="W57" s="317"/>
      <c r="X57" s="40"/>
    </row>
    <row r="58" spans="1:24" s="28" customFormat="1" ht="127.5">
      <c r="A58" s="264"/>
      <c r="B58" s="265"/>
      <c r="C58" s="266"/>
      <c r="D58" s="370" t="s">
        <v>389</v>
      </c>
      <c r="E58" s="43" t="s">
        <v>52</v>
      </c>
      <c r="F58" s="43" t="s">
        <v>113</v>
      </c>
      <c r="G58" s="43"/>
      <c r="H58" s="43"/>
      <c r="I58" s="60" t="s">
        <v>54</v>
      </c>
      <c r="J58" s="143"/>
      <c r="K58" s="306"/>
      <c r="L58" s="137" t="s">
        <v>55</v>
      </c>
      <c r="M58" s="108"/>
      <c r="N58" s="132"/>
      <c r="O58" s="132"/>
      <c r="P58" s="132"/>
      <c r="Q58" s="138"/>
      <c r="R58" s="132"/>
      <c r="S58" s="132"/>
      <c r="T58" s="150"/>
      <c r="W58" s="320"/>
      <c r="X58" s="40"/>
    </row>
    <row r="59" spans="1:24" s="28" customFormat="1" ht="76.5">
      <c r="A59" s="256"/>
      <c r="B59" s="258"/>
      <c r="C59" s="260"/>
      <c r="D59" s="371"/>
      <c r="E59" s="66" t="s">
        <v>114</v>
      </c>
      <c r="F59" s="66" t="s">
        <v>54</v>
      </c>
      <c r="G59" s="66"/>
      <c r="H59" s="66" t="s">
        <v>57</v>
      </c>
      <c r="I59" s="67" t="s">
        <v>54</v>
      </c>
      <c r="J59" s="83"/>
      <c r="K59" s="307"/>
      <c r="L59" s="140" t="s">
        <v>55</v>
      </c>
      <c r="M59" s="69"/>
      <c r="N59" s="132">
        <v>48999</v>
      </c>
      <c r="O59" s="132">
        <v>48997.3</v>
      </c>
      <c r="P59" s="132">
        <v>40873</v>
      </c>
      <c r="Q59" s="138">
        <f>32919.7+3438.6</f>
        <v>36358.299999999996</v>
      </c>
      <c r="R59" s="87">
        <f>34499.8+3603.6</f>
        <v>38103.4</v>
      </c>
      <c r="S59" s="87">
        <v>40770.6</v>
      </c>
      <c r="T59" s="125"/>
      <c r="W59" s="320"/>
      <c r="X59" s="40"/>
    </row>
    <row r="60" spans="1:24" s="28" customFormat="1" ht="173.25" customHeight="1">
      <c r="A60" s="255" t="s">
        <v>115</v>
      </c>
      <c r="B60" s="257" t="s">
        <v>116</v>
      </c>
      <c r="C60" s="259" t="s">
        <v>117</v>
      </c>
      <c r="D60" s="342" t="s">
        <v>390</v>
      </c>
      <c r="E60" s="35"/>
      <c r="F60" s="35"/>
      <c r="G60" s="35"/>
      <c r="H60" s="35"/>
      <c r="I60" s="41"/>
      <c r="J60" s="41"/>
      <c r="K60" s="151" t="s">
        <v>37</v>
      </c>
      <c r="L60" s="363" t="s">
        <v>55</v>
      </c>
      <c r="M60" s="363"/>
      <c r="N60" s="338">
        <v>82101.4</v>
      </c>
      <c r="O60" s="338">
        <v>82101.4</v>
      </c>
      <c r="P60" s="338">
        <v>62015.1</v>
      </c>
      <c r="Q60" s="338">
        <v>91375</v>
      </c>
      <c r="R60" s="338">
        <v>81025</v>
      </c>
      <c r="S60" s="338">
        <v>86696.8</v>
      </c>
      <c r="T60" s="49"/>
      <c r="W60" s="317"/>
      <c r="X60" s="40"/>
    </row>
    <row r="61" spans="1:24" s="28" customFormat="1" ht="51">
      <c r="A61" s="261"/>
      <c r="B61" s="262"/>
      <c r="C61" s="263"/>
      <c r="D61" s="343"/>
      <c r="E61" s="107"/>
      <c r="F61" s="107"/>
      <c r="G61" s="107"/>
      <c r="H61" s="107"/>
      <c r="I61" s="105"/>
      <c r="J61" s="105"/>
      <c r="K61" s="47" t="s">
        <v>32</v>
      </c>
      <c r="L61" s="364"/>
      <c r="M61" s="364"/>
      <c r="N61" s="351"/>
      <c r="O61" s="351"/>
      <c r="P61" s="351"/>
      <c r="Q61" s="351"/>
      <c r="R61" s="351"/>
      <c r="S61" s="351"/>
      <c r="T61" s="131"/>
      <c r="W61" s="319"/>
      <c r="X61" s="57"/>
    </row>
    <row r="62" spans="1:24" s="28" customFormat="1" ht="154.5" customHeight="1">
      <c r="A62" s="250"/>
      <c r="B62" s="252"/>
      <c r="C62" s="254"/>
      <c r="D62" s="344"/>
      <c r="E62" s="92" t="s">
        <v>52</v>
      </c>
      <c r="F62" s="92" t="s">
        <v>118</v>
      </c>
      <c r="G62" s="92"/>
      <c r="H62" s="92" t="s">
        <v>57</v>
      </c>
      <c r="I62" s="93" t="s">
        <v>54</v>
      </c>
      <c r="J62" s="93"/>
      <c r="K62" s="130"/>
      <c r="L62" s="365"/>
      <c r="M62" s="365"/>
      <c r="N62" s="339"/>
      <c r="O62" s="339"/>
      <c r="P62" s="339"/>
      <c r="Q62" s="339"/>
      <c r="R62" s="339"/>
      <c r="S62" s="339"/>
      <c r="T62" s="72"/>
      <c r="W62" s="318"/>
      <c r="X62" s="57"/>
    </row>
    <row r="63" spans="1:24" s="28" customFormat="1" ht="63.75">
      <c r="A63" s="31" t="s">
        <v>119</v>
      </c>
      <c r="B63" s="32" t="s">
        <v>120</v>
      </c>
      <c r="C63" s="33" t="s">
        <v>121</v>
      </c>
      <c r="D63" s="34"/>
      <c r="E63" s="36"/>
      <c r="F63" s="36"/>
      <c r="G63" s="36"/>
      <c r="H63" s="36"/>
      <c r="I63" s="32"/>
      <c r="J63" s="32"/>
      <c r="K63" s="73"/>
      <c r="L63" s="74"/>
      <c r="M63" s="74"/>
      <c r="N63" s="75"/>
      <c r="O63" s="76"/>
      <c r="P63" s="75"/>
      <c r="Q63" s="75"/>
      <c r="R63" s="75"/>
      <c r="S63" s="75"/>
      <c r="T63" s="38"/>
      <c r="W63" s="39"/>
      <c r="X63" s="40"/>
    </row>
    <row r="64" spans="1:24" s="28" customFormat="1" ht="25.5">
      <c r="A64" s="31" t="s">
        <v>122</v>
      </c>
      <c r="B64" s="32" t="s">
        <v>123</v>
      </c>
      <c r="C64" s="33" t="s">
        <v>124</v>
      </c>
      <c r="D64" s="34"/>
      <c r="E64" s="36"/>
      <c r="F64" s="36"/>
      <c r="G64" s="36"/>
      <c r="H64" s="36"/>
      <c r="I64" s="32"/>
      <c r="J64" s="32"/>
      <c r="K64" s="73"/>
      <c r="L64" s="74"/>
      <c r="M64" s="74"/>
      <c r="N64" s="75"/>
      <c r="O64" s="76"/>
      <c r="P64" s="75"/>
      <c r="Q64" s="75"/>
      <c r="R64" s="75"/>
      <c r="S64" s="75"/>
      <c r="T64" s="38"/>
      <c r="W64" s="39"/>
      <c r="X64" s="40"/>
    </row>
    <row r="65" spans="1:24" s="28" customFormat="1" ht="12.75">
      <c r="A65" s="255" t="s">
        <v>125</v>
      </c>
      <c r="B65" s="257" t="s">
        <v>126</v>
      </c>
      <c r="C65" s="259" t="s">
        <v>127</v>
      </c>
      <c r="D65" s="42"/>
      <c r="E65" s="35"/>
      <c r="F65" s="35"/>
      <c r="G65" s="35"/>
      <c r="H65" s="35"/>
      <c r="I65" s="41"/>
      <c r="J65" s="41"/>
      <c r="K65" s="77"/>
      <c r="L65" s="80"/>
      <c r="M65" s="80"/>
      <c r="N65" s="81"/>
      <c r="O65" s="82"/>
      <c r="P65" s="45"/>
      <c r="Q65" s="45"/>
      <c r="R65" s="45"/>
      <c r="S65" s="45"/>
      <c r="T65" s="46"/>
      <c r="W65" s="317"/>
      <c r="X65" s="40"/>
    </row>
    <row r="66" spans="1:24" s="28" customFormat="1" ht="12.75">
      <c r="A66" s="256"/>
      <c r="B66" s="258"/>
      <c r="C66" s="260"/>
      <c r="D66" s="65"/>
      <c r="E66" s="66"/>
      <c r="F66" s="66"/>
      <c r="G66" s="66"/>
      <c r="H66" s="66" t="s">
        <v>57</v>
      </c>
      <c r="I66" s="67" t="s">
        <v>54</v>
      </c>
      <c r="J66" s="67"/>
      <c r="K66" s="68"/>
      <c r="L66" s="69" t="s">
        <v>55</v>
      </c>
      <c r="M66" s="69"/>
      <c r="N66" s="70"/>
      <c r="O66" s="71"/>
      <c r="P66" s="70"/>
      <c r="Q66" s="70"/>
      <c r="R66" s="70"/>
      <c r="S66" s="70"/>
      <c r="T66" s="72"/>
      <c r="W66" s="320"/>
      <c r="X66" s="40"/>
    </row>
    <row r="67" spans="1:24" s="28" customFormat="1" ht="12.75">
      <c r="A67" s="255" t="s">
        <v>128</v>
      </c>
      <c r="B67" s="257" t="s">
        <v>129</v>
      </c>
      <c r="C67" s="259" t="s">
        <v>130</v>
      </c>
      <c r="D67" s="259" t="s">
        <v>92</v>
      </c>
      <c r="E67" s="35"/>
      <c r="F67" s="35"/>
      <c r="G67" s="35"/>
      <c r="H67" s="35"/>
      <c r="I67" s="41"/>
      <c r="J67" s="41"/>
      <c r="K67" s="314" t="s">
        <v>36</v>
      </c>
      <c r="L67" s="44"/>
      <c r="M67" s="44"/>
      <c r="N67" s="359">
        <f>10624.3+53072.9+748.3</f>
        <v>64445.5</v>
      </c>
      <c r="O67" s="359">
        <v>64425.3</v>
      </c>
      <c r="P67" s="359">
        <v>22818.5</v>
      </c>
      <c r="Q67" s="359">
        <f>8800+6300+250</f>
        <v>15350</v>
      </c>
      <c r="R67" s="359">
        <f>9200+6600+250</f>
        <v>16050</v>
      </c>
      <c r="S67" s="359">
        <v>17173.5</v>
      </c>
      <c r="T67" s="46"/>
      <c r="W67" s="317"/>
      <c r="X67" s="40"/>
    </row>
    <row r="68" spans="1:24" s="28" customFormat="1" ht="129.75" customHeight="1">
      <c r="A68" s="256"/>
      <c r="B68" s="258"/>
      <c r="C68" s="260"/>
      <c r="D68" s="329"/>
      <c r="E68" s="66" t="s">
        <v>52</v>
      </c>
      <c r="F68" s="66" t="s">
        <v>131</v>
      </c>
      <c r="G68" s="66"/>
      <c r="H68" s="66" t="s">
        <v>57</v>
      </c>
      <c r="I68" s="67" t="s">
        <v>54</v>
      </c>
      <c r="J68" s="67"/>
      <c r="K68" s="315"/>
      <c r="L68" s="69" t="s">
        <v>55</v>
      </c>
      <c r="M68" s="69"/>
      <c r="N68" s="360"/>
      <c r="O68" s="360"/>
      <c r="P68" s="360"/>
      <c r="Q68" s="360"/>
      <c r="R68" s="360"/>
      <c r="S68" s="360"/>
      <c r="T68" s="72"/>
      <c r="W68" s="320"/>
      <c r="X68" s="40"/>
    </row>
    <row r="69" spans="1:24" s="28" customFormat="1" ht="255">
      <c r="A69" s="31" t="s">
        <v>132</v>
      </c>
      <c r="B69" s="32" t="s">
        <v>362</v>
      </c>
      <c r="C69" s="33" t="s">
        <v>134</v>
      </c>
      <c r="D69" s="230" t="s">
        <v>391</v>
      </c>
      <c r="E69" s="66" t="s">
        <v>52</v>
      </c>
      <c r="F69" s="36" t="s">
        <v>365</v>
      </c>
      <c r="G69" s="36"/>
      <c r="H69" s="36"/>
      <c r="I69" s="32"/>
      <c r="J69" s="32"/>
      <c r="K69" s="55"/>
      <c r="L69" s="37"/>
      <c r="M69" s="37"/>
      <c r="N69" s="16">
        <v>1725.6</v>
      </c>
      <c r="O69" s="16">
        <v>1699.9</v>
      </c>
      <c r="P69" s="16">
        <v>2200</v>
      </c>
      <c r="Q69" s="16">
        <v>1500</v>
      </c>
      <c r="R69" s="58">
        <v>1500</v>
      </c>
      <c r="S69" s="58">
        <v>1605</v>
      </c>
      <c r="T69" s="38"/>
      <c r="W69" s="39"/>
      <c r="X69" s="40"/>
    </row>
    <row r="70" spans="1:24" s="28" customFormat="1" ht="12.75">
      <c r="A70" s="273" t="s">
        <v>135</v>
      </c>
      <c r="B70" s="257" t="s">
        <v>136</v>
      </c>
      <c r="C70" s="259" t="s">
        <v>137</v>
      </c>
      <c r="D70" s="340" t="s">
        <v>92</v>
      </c>
      <c r="E70" s="285" t="s">
        <v>52</v>
      </c>
      <c r="F70" s="35"/>
      <c r="G70" s="35"/>
      <c r="H70" s="35"/>
      <c r="I70" s="41"/>
      <c r="J70" s="41"/>
      <c r="K70" s="305" t="s">
        <v>0</v>
      </c>
      <c r="L70" s="80"/>
      <c r="M70" s="80"/>
      <c r="N70" s="338">
        <v>11946</v>
      </c>
      <c r="O70" s="338">
        <v>11925</v>
      </c>
      <c r="P70" s="338">
        <v>20655.7</v>
      </c>
      <c r="Q70" s="338">
        <f>10600+3000</f>
        <v>13600</v>
      </c>
      <c r="R70" s="338">
        <f>11110+3250</f>
        <v>14360</v>
      </c>
      <c r="S70" s="338">
        <v>15365.2</v>
      </c>
      <c r="T70" s="46"/>
      <c r="W70" s="317"/>
      <c r="X70" s="40"/>
    </row>
    <row r="71" spans="1:24" s="28" customFormat="1" ht="99.75" customHeight="1">
      <c r="A71" s="274"/>
      <c r="B71" s="258"/>
      <c r="C71" s="260"/>
      <c r="D71" s="341"/>
      <c r="E71" s="304"/>
      <c r="F71" s="66" t="s">
        <v>138</v>
      </c>
      <c r="G71" s="66"/>
      <c r="H71" s="66" t="s">
        <v>57</v>
      </c>
      <c r="I71" s="67" t="s">
        <v>54</v>
      </c>
      <c r="J71" s="83"/>
      <c r="K71" s="307"/>
      <c r="L71" s="123"/>
      <c r="M71" s="85"/>
      <c r="N71" s="339"/>
      <c r="O71" s="339"/>
      <c r="P71" s="339"/>
      <c r="Q71" s="339"/>
      <c r="R71" s="339"/>
      <c r="S71" s="339"/>
      <c r="T71" s="95"/>
      <c r="W71" s="320"/>
      <c r="X71" s="40"/>
    </row>
    <row r="72" spans="1:24" s="28" customFormat="1" ht="12.75">
      <c r="A72" s="261" t="s">
        <v>139</v>
      </c>
      <c r="B72" s="262" t="s">
        <v>140</v>
      </c>
      <c r="C72" s="263" t="s">
        <v>141</v>
      </c>
      <c r="D72" s="106"/>
      <c r="E72" s="285" t="s">
        <v>52</v>
      </c>
      <c r="F72" s="107"/>
      <c r="G72" s="107"/>
      <c r="H72" s="107"/>
      <c r="I72" s="105"/>
      <c r="J72" s="105"/>
      <c r="K72" s="306"/>
      <c r="L72" s="108"/>
      <c r="M72" s="44"/>
      <c r="N72" s="338">
        <v>4045.3</v>
      </c>
      <c r="O72" s="338">
        <v>4045.1</v>
      </c>
      <c r="P72" s="338">
        <v>2184.2</v>
      </c>
      <c r="Q72" s="338">
        <f>2400</f>
        <v>2400</v>
      </c>
      <c r="R72" s="338">
        <f>2500</f>
        <v>2500</v>
      </c>
      <c r="S72" s="338">
        <v>2675</v>
      </c>
      <c r="T72" s="46"/>
      <c r="W72" s="319"/>
      <c r="X72" s="57"/>
    </row>
    <row r="73" spans="1:24" s="28" customFormat="1" ht="104.25" customHeight="1">
      <c r="A73" s="256"/>
      <c r="B73" s="258"/>
      <c r="C73" s="260"/>
      <c r="D73" s="228" t="s">
        <v>92</v>
      </c>
      <c r="E73" s="304"/>
      <c r="F73" s="66" t="s">
        <v>142</v>
      </c>
      <c r="G73" s="66"/>
      <c r="H73" s="66" t="s">
        <v>57</v>
      </c>
      <c r="I73" s="67" t="s">
        <v>54</v>
      </c>
      <c r="J73" s="67"/>
      <c r="K73" s="308"/>
      <c r="L73" s="69" t="s">
        <v>55</v>
      </c>
      <c r="M73" s="69"/>
      <c r="N73" s="339"/>
      <c r="O73" s="339"/>
      <c r="P73" s="339"/>
      <c r="Q73" s="339"/>
      <c r="R73" s="339"/>
      <c r="S73" s="339"/>
      <c r="T73" s="72"/>
      <c r="W73" s="320"/>
      <c r="X73" s="40"/>
    </row>
    <row r="74" spans="1:24" s="28" customFormat="1" ht="12.75">
      <c r="A74" s="255" t="s">
        <v>143</v>
      </c>
      <c r="B74" s="257" t="s">
        <v>144</v>
      </c>
      <c r="C74" s="259" t="s">
        <v>145</v>
      </c>
      <c r="D74" s="42"/>
      <c r="E74" s="35"/>
      <c r="F74" s="35"/>
      <c r="G74" s="35"/>
      <c r="H74" s="35"/>
      <c r="I74" s="41"/>
      <c r="J74" s="41"/>
      <c r="K74" s="77"/>
      <c r="L74" s="80"/>
      <c r="M74" s="80"/>
      <c r="N74" s="81"/>
      <c r="O74" s="82"/>
      <c r="P74" s="81"/>
      <c r="Q74" s="81"/>
      <c r="R74" s="81"/>
      <c r="S74" s="81"/>
      <c r="T74" s="46"/>
      <c r="W74" s="317"/>
      <c r="X74" s="40"/>
    </row>
    <row r="75" spans="1:24" s="28" customFormat="1" ht="12.75">
      <c r="A75" s="256"/>
      <c r="B75" s="258"/>
      <c r="C75" s="260"/>
      <c r="D75" s="65"/>
      <c r="E75" s="66"/>
      <c r="F75" s="66"/>
      <c r="G75" s="66"/>
      <c r="H75" s="66" t="s">
        <v>57</v>
      </c>
      <c r="I75" s="67" t="s">
        <v>54</v>
      </c>
      <c r="J75" s="67"/>
      <c r="K75" s="68"/>
      <c r="L75" s="69" t="s">
        <v>55</v>
      </c>
      <c r="M75" s="69"/>
      <c r="N75" s="70"/>
      <c r="O75" s="71"/>
      <c r="P75" s="70"/>
      <c r="Q75" s="70"/>
      <c r="R75" s="70"/>
      <c r="S75" s="70"/>
      <c r="T75" s="72"/>
      <c r="W75" s="320"/>
      <c r="X75" s="40"/>
    </row>
    <row r="76" spans="1:24" s="28" customFormat="1" ht="51">
      <c r="A76" s="31" t="s">
        <v>146</v>
      </c>
      <c r="B76" s="32" t="s">
        <v>147</v>
      </c>
      <c r="C76" s="33" t="s">
        <v>148</v>
      </c>
      <c r="D76" s="34"/>
      <c r="E76" s="36"/>
      <c r="F76" s="36"/>
      <c r="G76" s="36"/>
      <c r="H76" s="36"/>
      <c r="I76" s="32"/>
      <c r="J76" s="32"/>
      <c r="K76" s="73"/>
      <c r="L76" s="74"/>
      <c r="M76" s="74"/>
      <c r="N76" s="75"/>
      <c r="O76" s="76"/>
      <c r="P76" s="75"/>
      <c r="Q76" s="75"/>
      <c r="R76" s="75"/>
      <c r="S76" s="75"/>
      <c r="T76" s="38"/>
      <c r="W76" s="39"/>
      <c r="X76" s="40"/>
    </row>
    <row r="77" spans="1:24" s="28" customFormat="1" ht="63.75">
      <c r="A77" s="31" t="s">
        <v>149</v>
      </c>
      <c r="B77" s="32" t="s">
        <v>150</v>
      </c>
      <c r="C77" s="33" t="s">
        <v>151</v>
      </c>
      <c r="D77" s="34"/>
      <c r="E77" s="36"/>
      <c r="F77" s="36"/>
      <c r="G77" s="36"/>
      <c r="H77" s="36"/>
      <c r="I77" s="32"/>
      <c r="J77" s="32"/>
      <c r="K77" s="73"/>
      <c r="L77" s="74"/>
      <c r="M77" s="74"/>
      <c r="N77" s="75"/>
      <c r="O77" s="76"/>
      <c r="P77" s="75"/>
      <c r="Q77" s="75"/>
      <c r="R77" s="75"/>
      <c r="S77" s="75"/>
      <c r="T77" s="38"/>
      <c r="W77" s="39"/>
      <c r="X77" s="40"/>
    </row>
    <row r="78" spans="1:24" s="28" customFormat="1" ht="12.75">
      <c r="A78" s="255" t="s">
        <v>152</v>
      </c>
      <c r="B78" s="257" t="s">
        <v>153</v>
      </c>
      <c r="C78" s="259" t="s">
        <v>154</v>
      </c>
      <c r="D78" s="42"/>
      <c r="E78" s="35"/>
      <c r="F78" s="35"/>
      <c r="G78" s="35"/>
      <c r="H78" s="35"/>
      <c r="I78" s="41"/>
      <c r="J78" s="41"/>
      <c r="K78" s="77"/>
      <c r="L78" s="80"/>
      <c r="M78" s="80"/>
      <c r="N78" s="81"/>
      <c r="O78" s="82"/>
      <c r="P78" s="81"/>
      <c r="Q78" s="81"/>
      <c r="R78" s="81"/>
      <c r="S78" s="81"/>
      <c r="T78" s="46"/>
      <c r="W78" s="317"/>
      <c r="X78" s="40"/>
    </row>
    <row r="79" spans="1:24" s="28" customFormat="1" ht="12.75">
      <c r="A79" s="256"/>
      <c r="B79" s="258"/>
      <c r="C79" s="260"/>
      <c r="D79" s="65"/>
      <c r="E79" s="66"/>
      <c r="F79" s="66"/>
      <c r="G79" s="66"/>
      <c r="H79" s="66" t="s">
        <v>57</v>
      </c>
      <c r="I79" s="67" t="s">
        <v>54</v>
      </c>
      <c r="J79" s="67"/>
      <c r="K79" s="68"/>
      <c r="L79" s="69" t="s">
        <v>55</v>
      </c>
      <c r="M79" s="69"/>
      <c r="N79" s="70"/>
      <c r="O79" s="71"/>
      <c r="P79" s="70"/>
      <c r="Q79" s="70"/>
      <c r="R79" s="70"/>
      <c r="S79" s="70"/>
      <c r="T79" s="72"/>
      <c r="W79" s="320"/>
      <c r="X79" s="40"/>
    </row>
    <row r="80" spans="1:24" s="28" customFormat="1" ht="51">
      <c r="A80" s="31" t="s">
        <v>155</v>
      </c>
      <c r="B80" s="32" t="s">
        <v>156</v>
      </c>
      <c r="C80" s="33" t="s">
        <v>157</v>
      </c>
      <c r="D80" s="34"/>
      <c r="E80" s="36"/>
      <c r="F80" s="36"/>
      <c r="G80" s="36"/>
      <c r="H80" s="36"/>
      <c r="I80" s="32"/>
      <c r="J80" s="32"/>
      <c r="K80" s="73"/>
      <c r="L80" s="74"/>
      <c r="M80" s="74"/>
      <c r="N80" s="75"/>
      <c r="O80" s="76"/>
      <c r="P80" s="75"/>
      <c r="Q80" s="75"/>
      <c r="R80" s="75"/>
      <c r="S80" s="75"/>
      <c r="T80" s="38"/>
      <c r="W80" s="39"/>
      <c r="X80" s="40"/>
    </row>
    <row r="81" spans="1:24" s="28" customFormat="1" ht="10.5" customHeight="1">
      <c r="A81" s="255" t="s">
        <v>158</v>
      </c>
      <c r="B81" s="257" t="s">
        <v>159</v>
      </c>
      <c r="C81" s="259" t="s">
        <v>160</v>
      </c>
      <c r="D81" s="259" t="s">
        <v>363</v>
      </c>
      <c r="E81" s="35"/>
      <c r="F81" s="35"/>
      <c r="G81" s="35"/>
      <c r="H81" s="334" t="s">
        <v>287</v>
      </c>
      <c r="I81" s="41"/>
      <c r="J81" s="78"/>
      <c r="K81" s="77"/>
      <c r="L81" s="79"/>
      <c r="M81" s="80"/>
      <c r="N81" s="338">
        <f>15324.4+2871.5</f>
        <v>18195.9</v>
      </c>
      <c r="O81" s="338">
        <v>18052.3</v>
      </c>
      <c r="P81" s="338">
        <v>12312.2</v>
      </c>
      <c r="Q81" s="359">
        <f>8320.2+1801.5+1296</f>
        <v>11417.7</v>
      </c>
      <c r="R81" s="359">
        <v>12144.5</v>
      </c>
      <c r="S81" s="359">
        <v>12994.6</v>
      </c>
      <c r="T81" s="46"/>
      <c r="W81" s="317"/>
      <c r="X81" s="40"/>
    </row>
    <row r="82" spans="1:24" s="28" customFormat="1" ht="196.5" customHeight="1">
      <c r="A82" s="256"/>
      <c r="B82" s="258"/>
      <c r="C82" s="260"/>
      <c r="D82" s="329"/>
      <c r="E82" s="66" t="s">
        <v>52</v>
      </c>
      <c r="F82" s="66" t="s">
        <v>161</v>
      </c>
      <c r="G82" s="66"/>
      <c r="H82" s="335"/>
      <c r="I82" s="67" t="s">
        <v>54</v>
      </c>
      <c r="J82" s="67"/>
      <c r="K82" s="84" t="s">
        <v>35</v>
      </c>
      <c r="L82" s="86" t="s">
        <v>55</v>
      </c>
      <c r="M82" s="86"/>
      <c r="N82" s="339"/>
      <c r="O82" s="339"/>
      <c r="P82" s="339"/>
      <c r="Q82" s="360"/>
      <c r="R82" s="360"/>
      <c r="S82" s="360"/>
      <c r="T82" s="95"/>
      <c r="W82" s="320"/>
      <c r="X82" s="40"/>
    </row>
    <row r="83" spans="1:24" s="28" customFormat="1" ht="76.5">
      <c r="A83" s="96" t="s">
        <v>162</v>
      </c>
      <c r="B83" s="97" t="s">
        <v>163</v>
      </c>
      <c r="C83" s="98" t="s">
        <v>164</v>
      </c>
      <c r="D83" s="99"/>
      <c r="E83" s="100"/>
      <c r="F83" s="100"/>
      <c r="G83" s="100"/>
      <c r="H83" s="100"/>
      <c r="I83" s="97"/>
      <c r="J83" s="97"/>
      <c r="K83" s="101"/>
      <c r="L83" s="37"/>
      <c r="M83" s="37"/>
      <c r="N83" s="75"/>
      <c r="O83" s="89"/>
      <c r="P83" s="75"/>
      <c r="Q83" s="75"/>
      <c r="R83" s="75"/>
      <c r="S83" s="75"/>
      <c r="T83" s="90"/>
      <c r="W83" s="56"/>
      <c r="X83" s="57"/>
    </row>
    <row r="84" spans="1:24" s="28" customFormat="1" ht="12.75">
      <c r="A84" s="249" t="s">
        <v>165</v>
      </c>
      <c r="B84" s="251" t="s">
        <v>166</v>
      </c>
      <c r="C84" s="253" t="s">
        <v>167</v>
      </c>
      <c r="D84" s="336" t="s">
        <v>168</v>
      </c>
      <c r="E84" s="53"/>
      <c r="F84" s="53"/>
      <c r="G84" s="53"/>
      <c r="H84" s="53"/>
      <c r="I84" s="54"/>
      <c r="J84" s="154"/>
      <c r="K84" s="155"/>
      <c r="L84" s="44"/>
      <c r="M84" s="134"/>
      <c r="N84" s="359">
        <f>11641.5</f>
        <v>11641.5</v>
      </c>
      <c r="O84" s="359">
        <f>9884.8+1756.7</f>
        <v>11641.5</v>
      </c>
      <c r="P84" s="359">
        <v>11541.2</v>
      </c>
      <c r="Q84" s="359">
        <f>10500.3+80+1700</f>
        <v>12280.3</v>
      </c>
      <c r="R84" s="359">
        <v>12865.9</v>
      </c>
      <c r="S84" s="359">
        <v>13766.5</v>
      </c>
      <c r="T84" s="46"/>
      <c r="W84" s="319"/>
      <c r="X84" s="57"/>
    </row>
    <row r="85" spans="1:24" s="28" customFormat="1" ht="192">
      <c r="A85" s="256"/>
      <c r="B85" s="258"/>
      <c r="C85" s="260"/>
      <c r="D85" s="337"/>
      <c r="E85" s="66" t="s">
        <v>52</v>
      </c>
      <c r="F85" s="66" t="s">
        <v>169</v>
      </c>
      <c r="G85" s="66"/>
      <c r="H85" s="66" t="s">
        <v>288</v>
      </c>
      <c r="I85" s="67" t="s">
        <v>54</v>
      </c>
      <c r="J85" s="67"/>
      <c r="K85" s="156" t="s">
        <v>34</v>
      </c>
      <c r="L85" s="123"/>
      <c r="M85" s="86"/>
      <c r="N85" s="360"/>
      <c r="O85" s="360"/>
      <c r="P85" s="360"/>
      <c r="Q85" s="360"/>
      <c r="R85" s="360"/>
      <c r="S85" s="360"/>
      <c r="T85" s="95"/>
      <c r="W85" s="320"/>
      <c r="X85" s="40"/>
    </row>
    <row r="86" spans="1:24" s="28" customFormat="1" ht="76.5">
      <c r="A86" s="96" t="s">
        <v>170</v>
      </c>
      <c r="B86" s="97" t="s">
        <v>171</v>
      </c>
      <c r="C86" s="98" t="s">
        <v>172</v>
      </c>
      <c r="D86" s="99"/>
      <c r="E86" s="100"/>
      <c r="F86" s="100"/>
      <c r="G86" s="100"/>
      <c r="H86" s="100"/>
      <c r="I86" s="97"/>
      <c r="J86" s="97"/>
      <c r="K86" s="101"/>
      <c r="L86" s="37"/>
      <c r="M86" s="37"/>
      <c r="N86" s="75"/>
      <c r="O86" s="89"/>
      <c r="P86" s="75"/>
      <c r="Q86" s="75"/>
      <c r="R86" s="75"/>
      <c r="S86" s="75"/>
      <c r="T86" s="90"/>
      <c r="W86" s="56"/>
      <c r="X86" s="57"/>
    </row>
    <row r="87" spans="1:24" s="28" customFormat="1" ht="25.5">
      <c r="A87" s="96" t="s">
        <v>173</v>
      </c>
      <c r="B87" s="97" t="s">
        <v>174</v>
      </c>
      <c r="C87" s="98" t="s">
        <v>175</v>
      </c>
      <c r="D87" s="99"/>
      <c r="E87" s="100"/>
      <c r="F87" s="100"/>
      <c r="G87" s="100"/>
      <c r="H87" s="100"/>
      <c r="I87" s="97"/>
      <c r="J87" s="97"/>
      <c r="K87" s="101"/>
      <c r="L87" s="37"/>
      <c r="M87" s="37"/>
      <c r="N87" s="75"/>
      <c r="O87" s="89"/>
      <c r="P87" s="75"/>
      <c r="Q87" s="75"/>
      <c r="R87" s="75"/>
      <c r="S87" s="75"/>
      <c r="T87" s="90"/>
      <c r="W87" s="56"/>
      <c r="X87" s="57"/>
    </row>
    <row r="88" spans="1:24" s="28" customFormat="1" ht="38.25">
      <c r="A88" s="96" t="s">
        <v>176</v>
      </c>
      <c r="B88" s="97" t="s">
        <v>177</v>
      </c>
      <c r="C88" s="98" t="s">
        <v>178</v>
      </c>
      <c r="D88" s="99"/>
      <c r="E88" s="100"/>
      <c r="F88" s="100"/>
      <c r="G88" s="100"/>
      <c r="H88" s="100"/>
      <c r="I88" s="97"/>
      <c r="J88" s="97"/>
      <c r="K88" s="101"/>
      <c r="L88" s="37"/>
      <c r="M88" s="37"/>
      <c r="N88" s="75"/>
      <c r="O88" s="89"/>
      <c r="P88" s="75"/>
      <c r="Q88" s="75"/>
      <c r="R88" s="75"/>
      <c r="S88" s="75"/>
      <c r="T88" s="90"/>
      <c r="W88" s="56"/>
      <c r="X88" s="57"/>
    </row>
    <row r="89" spans="1:24" s="28" customFormat="1" ht="76.5">
      <c r="A89" s="96" t="s">
        <v>353</v>
      </c>
      <c r="B89" s="97" t="s">
        <v>179</v>
      </c>
      <c r="C89" s="98" t="s">
        <v>180</v>
      </c>
      <c r="D89" s="99"/>
      <c r="E89" s="100"/>
      <c r="F89" s="100"/>
      <c r="G89" s="100"/>
      <c r="H89" s="100"/>
      <c r="I89" s="97"/>
      <c r="J89" s="97"/>
      <c r="K89" s="47"/>
      <c r="L89" s="37"/>
      <c r="M89" s="37"/>
      <c r="N89" s="16">
        <f>N90+N97+N99+N102</f>
        <v>15849.7</v>
      </c>
      <c r="O89" s="16">
        <f>O90+O97+O99+O102</f>
        <v>15849.7</v>
      </c>
      <c r="P89" s="16">
        <f>P90+P97+P99</f>
        <v>16760.1</v>
      </c>
      <c r="Q89" s="16">
        <f>Q90+Q97+Q99</f>
        <v>16760.1</v>
      </c>
      <c r="R89" s="16">
        <f>R90+R97+R99</f>
        <v>16760.1</v>
      </c>
      <c r="S89" s="16">
        <v>17933.3</v>
      </c>
      <c r="T89" s="38"/>
      <c r="W89" s="56"/>
      <c r="X89" s="57"/>
    </row>
    <row r="90" spans="1:24" s="28" customFormat="1" ht="136.5" customHeight="1">
      <c r="A90" s="31" t="s">
        <v>352</v>
      </c>
      <c r="B90" s="32" t="s">
        <v>181</v>
      </c>
      <c r="C90" s="33" t="s">
        <v>182</v>
      </c>
      <c r="D90" s="230" t="s">
        <v>392</v>
      </c>
      <c r="E90" s="66" t="s">
        <v>52</v>
      </c>
      <c r="F90" s="92">
        <v>15</v>
      </c>
      <c r="G90" s="36"/>
      <c r="H90" s="36"/>
      <c r="I90" s="32"/>
      <c r="J90" s="32"/>
      <c r="K90" s="153" t="s">
        <v>33</v>
      </c>
      <c r="L90" s="74"/>
      <c r="M90" s="74"/>
      <c r="N90" s="133">
        <f>820+2379.3+208.3</f>
        <v>3407.6000000000004</v>
      </c>
      <c r="O90" s="76">
        <v>3407.6</v>
      </c>
      <c r="P90" s="133">
        <f>820+2514.9+269.1</f>
        <v>3604</v>
      </c>
      <c r="Q90" s="133">
        <f>820+2514.9+269.1</f>
        <v>3604</v>
      </c>
      <c r="R90" s="45">
        <f>820+2514.9+269.1</f>
        <v>3604</v>
      </c>
      <c r="S90" s="45">
        <v>3856.3</v>
      </c>
      <c r="T90" s="38"/>
      <c r="W90" s="39"/>
      <c r="X90" s="40"/>
    </row>
    <row r="91" spans="1:24" s="28" customFormat="1" ht="25.5">
      <c r="A91" s="31" t="s">
        <v>352</v>
      </c>
      <c r="B91" s="32" t="s">
        <v>183</v>
      </c>
      <c r="C91" s="33" t="s">
        <v>184</v>
      </c>
      <c r="D91" s="34"/>
      <c r="E91" s="36"/>
      <c r="F91" s="36"/>
      <c r="G91" s="36"/>
      <c r="H91" s="36"/>
      <c r="I91" s="32"/>
      <c r="J91" s="32"/>
      <c r="K91" s="73"/>
      <c r="L91" s="74"/>
      <c r="M91" s="74"/>
      <c r="N91" s="75"/>
      <c r="O91" s="76"/>
      <c r="P91" s="75"/>
      <c r="Q91" s="75"/>
      <c r="R91" s="75"/>
      <c r="S91" s="75"/>
      <c r="T91" s="38"/>
      <c r="W91" s="39"/>
      <c r="X91" s="40"/>
    </row>
    <row r="92" spans="1:24" s="28" customFormat="1" ht="165.75">
      <c r="A92" s="31" t="s">
        <v>185</v>
      </c>
      <c r="B92" s="32" t="s">
        <v>62</v>
      </c>
      <c r="C92" s="33" t="s">
        <v>186</v>
      </c>
      <c r="D92" s="34"/>
      <c r="E92" s="36"/>
      <c r="F92" s="36"/>
      <c r="G92" s="36"/>
      <c r="H92" s="36"/>
      <c r="I92" s="32"/>
      <c r="J92" s="32"/>
      <c r="K92" s="73"/>
      <c r="L92" s="74"/>
      <c r="M92" s="74"/>
      <c r="N92" s="75"/>
      <c r="O92" s="76"/>
      <c r="P92" s="75"/>
      <c r="Q92" s="75"/>
      <c r="R92" s="75"/>
      <c r="S92" s="75"/>
      <c r="T92" s="38"/>
      <c r="W92" s="39"/>
      <c r="X92" s="40"/>
    </row>
    <row r="93" spans="1:24" s="28" customFormat="1" ht="153">
      <c r="A93" s="31" t="s">
        <v>352</v>
      </c>
      <c r="B93" s="32" t="s">
        <v>187</v>
      </c>
      <c r="C93" s="33" t="s">
        <v>188</v>
      </c>
      <c r="D93" s="34"/>
      <c r="E93" s="36"/>
      <c r="F93" s="36"/>
      <c r="G93" s="36"/>
      <c r="H93" s="36"/>
      <c r="I93" s="32"/>
      <c r="J93" s="32"/>
      <c r="K93" s="73"/>
      <c r="L93" s="74"/>
      <c r="M93" s="74"/>
      <c r="N93" s="75"/>
      <c r="O93" s="76"/>
      <c r="P93" s="75"/>
      <c r="Q93" s="75"/>
      <c r="R93" s="75"/>
      <c r="S93" s="75"/>
      <c r="T93" s="38"/>
      <c r="W93" s="39"/>
      <c r="X93" s="40"/>
    </row>
    <row r="94" spans="1:24" s="28" customFormat="1" ht="102">
      <c r="A94" s="31" t="s">
        <v>189</v>
      </c>
      <c r="B94" s="32" t="s">
        <v>68</v>
      </c>
      <c r="C94" s="33" t="s">
        <v>190</v>
      </c>
      <c r="D94" s="34"/>
      <c r="E94" s="36"/>
      <c r="F94" s="36"/>
      <c r="G94" s="36"/>
      <c r="H94" s="36"/>
      <c r="I94" s="32"/>
      <c r="J94" s="32"/>
      <c r="K94" s="73"/>
      <c r="L94" s="74"/>
      <c r="M94" s="74"/>
      <c r="N94" s="75"/>
      <c r="O94" s="76"/>
      <c r="P94" s="75"/>
      <c r="Q94" s="75"/>
      <c r="R94" s="75"/>
      <c r="S94" s="75"/>
      <c r="T94" s="38"/>
      <c r="W94" s="39"/>
      <c r="X94" s="40"/>
    </row>
    <row r="95" spans="1:24" s="28" customFormat="1" ht="76.5">
      <c r="A95" s="31" t="s">
        <v>191</v>
      </c>
      <c r="B95" s="32" t="s">
        <v>71</v>
      </c>
      <c r="C95" s="33" t="s">
        <v>192</v>
      </c>
      <c r="D95" s="34"/>
      <c r="E95" s="36"/>
      <c r="F95" s="36"/>
      <c r="G95" s="36"/>
      <c r="H95" s="36"/>
      <c r="I95" s="32"/>
      <c r="J95" s="32"/>
      <c r="K95" s="73"/>
      <c r="L95" s="74"/>
      <c r="M95" s="74"/>
      <c r="N95" s="75"/>
      <c r="O95" s="76"/>
      <c r="P95" s="75"/>
      <c r="Q95" s="75"/>
      <c r="R95" s="75"/>
      <c r="S95" s="75"/>
      <c r="T95" s="38"/>
      <c r="W95" s="39"/>
      <c r="X95" s="40"/>
    </row>
    <row r="96" spans="1:24" s="28" customFormat="1" ht="89.25">
      <c r="A96" s="31" t="s">
        <v>193</v>
      </c>
      <c r="B96" s="32" t="s">
        <v>74</v>
      </c>
      <c r="C96" s="33" t="s">
        <v>194</v>
      </c>
      <c r="D96" s="34"/>
      <c r="E96" s="36"/>
      <c r="F96" s="36"/>
      <c r="G96" s="36"/>
      <c r="H96" s="35"/>
      <c r="I96" s="32"/>
      <c r="J96" s="32"/>
      <c r="K96" s="73"/>
      <c r="L96" s="74"/>
      <c r="M96" s="74"/>
      <c r="N96" s="75"/>
      <c r="O96" s="76"/>
      <c r="P96" s="75"/>
      <c r="Q96" s="75"/>
      <c r="R96" s="75"/>
      <c r="S96" s="75"/>
      <c r="T96" s="38"/>
      <c r="W96" s="39"/>
      <c r="X96" s="40"/>
    </row>
    <row r="97" spans="1:24" s="28" customFormat="1" ht="12.75" customHeight="1">
      <c r="A97" s="255" t="s">
        <v>195</v>
      </c>
      <c r="B97" s="257" t="s">
        <v>77</v>
      </c>
      <c r="C97" s="259" t="s">
        <v>196</v>
      </c>
      <c r="D97" s="342" t="s">
        <v>392</v>
      </c>
      <c r="E97" s="35"/>
      <c r="F97" s="35"/>
      <c r="G97" s="157"/>
      <c r="H97" s="35"/>
      <c r="I97" s="158"/>
      <c r="J97" s="78"/>
      <c r="K97" s="305" t="s">
        <v>43</v>
      </c>
      <c r="L97" s="134"/>
      <c r="M97" s="159"/>
      <c r="N97" s="330">
        <f>544</f>
        <v>544</v>
      </c>
      <c r="O97" s="372">
        <f>544</f>
        <v>544</v>
      </c>
      <c r="P97" s="330">
        <v>579.8</v>
      </c>
      <c r="Q97" s="330">
        <v>579.8</v>
      </c>
      <c r="R97" s="330">
        <v>579.8</v>
      </c>
      <c r="S97" s="330">
        <v>620.4</v>
      </c>
      <c r="T97" s="49"/>
      <c r="W97" s="317"/>
      <c r="X97" s="40"/>
    </row>
    <row r="98" spans="1:24" s="28" customFormat="1" ht="162" customHeight="1">
      <c r="A98" s="250"/>
      <c r="B98" s="252"/>
      <c r="C98" s="254"/>
      <c r="D98" s="344"/>
      <c r="E98" s="92" t="s">
        <v>52</v>
      </c>
      <c r="F98" s="92">
        <v>15</v>
      </c>
      <c r="G98" s="160"/>
      <c r="H98" s="161"/>
      <c r="I98" s="162" t="s">
        <v>54</v>
      </c>
      <c r="J98" s="93"/>
      <c r="K98" s="327"/>
      <c r="L98" s="86" t="s">
        <v>55</v>
      </c>
      <c r="M98" s="163"/>
      <c r="N98" s="331"/>
      <c r="O98" s="373"/>
      <c r="P98" s="331"/>
      <c r="Q98" s="331"/>
      <c r="R98" s="331"/>
      <c r="S98" s="331"/>
      <c r="T98" s="95"/>
      <c r="W98" s="318"/>
      <c r="X98" s="57"/>
    </row>
    <row r="99" spans="1:24" s="28" customFormat="1" ht="123" customHeight="1">
      <c r="A99" s="249" t="s">
        <v>197</v>
      </c>
      <c r="B99" s="251" t="s">
        <v>83</v>
      </c>
      <c r="C99" s="253" t="s">
        <v>198</v>
      </c>
      <c r="D99" s="342" t="s">
        <v>392</v>
      </c>
      <c r="E99" s="246" t="s">
        <v>52</v>
      </c>
      <c r="F99" s="53"/>
      <c r="G99" s="53"/>
      <c r="H99" s="164"/>
      <c r="I99" s="54"/>
      <c r="J99" s="54"/>
      <c r="K99" s="165" t="s">
        <v>45</v>
      </c>
      <c r="L99" s="44"/>
      <c r="M99" s="44"/>
      <c r="N99" s="330">
        <v>11898.1</v>
      </c>
      <c r="O99" s="372">
        <v>11898.1</v>
      </c>
      <c r="P99" s="330">
        <v>12576.3</v>
      </c>
      <c r="Q99" s="330">
        <v>12576.3</v>
      </c>
      <c r="R99" s="330">
        <v>12576.3</v>
      </c>
      <c r="S99" s="330">
        <v>13456.6</v>
      </c>
      <c r="T99" s="166"/>
      <c r="W99" s="319"/>
      <c r="X99" s="57"/>
    </row>
    <row r="100" spans="1:24" s="28" customFormat="1" ht="33" customHeight="1">
      <c r="A100" s="267"/>
      <c r="B100" s="268"/>
      <c r="C100" s="269"/>
      <c r="D100" s="344"/>
      <c r="E100" s="328"/>
      <c r="F100" s="121">
        <v>15</v>
      </c>
      <c r="G100" s="121"/>
      <c r="H100" s="167"/>
      <c r="I100" s="122" t="s">
        <v>54</v>
      </c>
      <c r="J100" s="122"/>
      <c r="K100" s="168"/>
      <c r="L100" s="169" t="s">
        <v>55</v>
      </c>
      <c r="M100" s="169"/>
      <c r="N100" s="331"/>
      <c r="O100" s="373"/>
      <c r="P100" s="331"/>
      <c r="Q100" s="331"/>
      <c r="R100" s="331"/>
      <c r="S100" s="331"/>
      <c r="T100" s="171"/>
      <c r="W100" s="321"/>
      <c r="X100" s="118"/>
    </row>
    <row r="101" spans="1:24" s="28" customFormat="1" ht="4.5" customHeight="1">
      <c r="A101" s="270" t="s">
        <v>199</v>
      </c>
      <c r="B101" s="271" t="s">
        <v>86</v>
      </c>
      <c r="C101" s="272" t="s">
        <v>200</v>
      </c>
      <c r="D101" s="272"/>
      <c r="E101" s="174"/>
      <c r="F101" s="174"/>
      <c r="G101" s="174"/>
      <c r="H101" s="174"/>
      <c r="I101" s="172"/>
      <c r="J101" s="175"/>
      <c r="K101" s="176"/>
      <c r="L101" s="177"/>
      <c r="M101" s="178"/>
      <c r="N101" s="330"/>
      <c r="O101" s="332"/>
      <c r="P101" s="233"/>
      <c r="Q101" s="330"/>
      <c r="R101" s="374"/>
      <c r="S101" s="374"/>
      <c r="T101" s="179"/>
      <c r="W101" s="322"/>
      <c r="X101" s="118"/>
    </row>
    <row r="102" spans="1:24" s="28" customFormat="1" ht="54.75" customHeight="1">
      <c r="A102" s="267"/>
      <c r="B102" s="268"/>
      <c r="C102" s="269"/>
      <c r="D102" s="376"/>
      <c r="E102" s="121"/>
      <c r="F102" s="121"/>
      <c r="G102" s="121"/>
      <c r="H102" s="121"/>
      <c r="I102" s="122"/>
      <c r="J102" s="122"/>
      <c r="K102" s="180"/>
      <c r="L102" s="169"/>
      <c r="M102" s="169"/>
      <c r="N102" s="331"/>
      <c r="O102" s="333"/>
      <c r="P102" s="234"/>
      <c r="Q102" s="331"/>
      <c r="R102" s="375"/>
      <c r="S102" s="375"/>
      <c r="T102" s="171"/>
      <c r="W102" s="321"/>
      <c r="X102" s="118"/>
    </row>
    <row r="103" spans="1:24" s="28" customFormat="1" ht="114.75">
      <c r="A103" s="181" t="s">
        <v>201</v>
      </c>
      <c r="B103" s="182" t="s">
        <v>90</v>
      </c>
      <c r="C103" s="183" t="s">
        <v>202</v>
      </c>
      <c r="D103" s="184"/>
      <c r="E103" s="185"/>
      <c r="F103" s="185"/>
      <c r="G103" s="185"/>
      <c r="H103" s="185"/>
      <c r="I103" s="182"/>
      <c r="J103" s="182"/>
      <c r="K103" s="186"/>
      <c r="L103" s="187"/>
      <c r="M103" s="187"/>
      <c r="N103" s="75"/>
      <c r="O103" s="188"/>
      <c r="P103" s="75"/>
      <c r="Q103" s="75"/>
      <c r="R103" s="75"/>
      <c r="S103" s="75"/>
      <c r="T103" s="189"/>
      <c r="W103" s="117"/>
      <c r="X103" s="118"/>
    </row>
    <row r="104" spans="1:24" s="28" customFormat="1" ht="12.75">
      <c r="A104" s="270" t="s">
        <v>203</v>
      </c>
      <c r="B104" s="271" t="s">
        <v>95</v>
      </c>
      <c r="C104" s="272" t="s">
        <v>204</v>
      </c>
      <c r="D104" s="173"/>
      <c r="E104" s="174"/>
      <c r="F104" s="174"/>
      <c r="G104" s="174"/>
      <c r="H104" s="174"/>
      <c r="I104" s="172"/>
      <c r="J104" s="172"/>
      <c r="K104" s="190"/>
      <c r="L104" s="178"/>
      <c r="M104" s="178"/>
      <c r="N104" s="81"/>
      <c r="O104" s="103"/>
      <c r="P104" s="81"/>
      <c r="Q104" s="81"/>
      <c r="R104" s="81"/>
      <c r="S104" s="81"/>
      <c r="T104" s="179"/>
      <c r="W104" s="322"/>
      <c r="X104" s="118"/>
    </row>
    <row r="105" spans="1:24" s="28" customFormat="1" ht="12.75">
      <c r="A105" s="267"/>
      <c r="B105" s="268"/>
      <c r="C105" s="269"/>
      <c r="D105" s="120"/>
      <c r="E105" s="121"/>
      <c r="F105" s="121"/>
      <c r="G105" s="121"/>
      <c r="H105" s="121" t="s">
        <v>57</v>
      </c>
      <c r="I105" s="122" t="s">
        <v>54</v>
      </c>
      <c r="J105" s="122"/>
      <c r="K105" s="191"/>
      <c r="L105" s="169" t="s">
        <v>55</v>
      </c>
      <c r="M105" s="169"/>
      <c r="N105" s="70"/>
      <c r="O105" s="170"/>
      <c r="P105" s="70"/>
      <c r="Q105" s="70"/>
      <c r="R105" s="70"/>
      <c r="S105" s="70"/>
      <c r="T105" s="171"/>
      <c r="W105" s="321"/>
      <c r="X105" s="118"/>
    </row>
    <row r="106" spans="1:24" s="28" customFormat="1" ht="12.75">
      <c r="A106" s="270" t="s">
        <v>205</v>
      </c>
      <c r="B106" s="271" t="s">
        <v>99</v>
      </c>
      <c r="C106" s="272" t="s">
        <v>206</v>
      </c>
      <c r="D106" s="173"/>
      <c r="E106" s="174"/>
      <c r="F106" s="174"/>
      <c r="G106" s="174"/>
      <c r="H106" s="174"/>
      <c r="I106" s="172"/>
      <c r="J106" s="172"/>
      <c r="K106" s="190"/>
      <c r="L106" s="178"/>
      <c r="M106" s="178"/>
      <c r="N106" s="81"/>
      <c r="O106" s="103"/>
      <c r="P106" s="81"/>
      <c r="Q106" s="81"/>
      <c r="R106" s="81"/>
      <c r="S106" s="81"/>
      <c r="T106" s="179"/>
      <c r="W106" s="322"/>
      <c r="X106" s="118"/>
    </row>
    <row r="107" spans="1:24" s="28" customFormat="1" ht="12.75">
      <c r="A107" s="267"/>
      <c r="B107" s="268"/>
      <c r="C107" s="269"/>
      <c r="D107" s="120"/>
      <c r="E107" s="121"/>
      <c r="F107" s="121"/>
      <c r="G107" s="121"/>
      <c r="H107" s="121" t="s">
        <v>57</v>
      </c>
      <c r="I107" s="122" t="s">
        <v>54</v>
      </c>
      <c r="J107" s="122"/>
      <c r="K107" s="191"/>
      <c r="L107" s="169" t="s">
        <v>55</v>
      </c>
      <c r="M107" s="169"/>
      <c r="N107" s="70"/>
      <c r="O107" s="170"/>
      <c r="P107" s="70"/>
      <c r="Q107" s="70"/>
      <c r="R107" s="70"/>
      <c r="S107" s="70"/>
      <c r="T107" s="171"/>
      <c r="W107" s="321"/>
      <c r="X107" s="118"/>
    </row>
    <row r="108" spans="1:24" s="28" customFormat="1" ht="63.75">
      <c r="A108" s="181" t="s">
        <v>207</v>
      </c>
      <c r="B108" s="182" t="s">
        <v>104</v>
      </c>
      <c r="C108" s="183" t="s">
        <v>208</v>
      </c>
      <c r="D108" s="184"/>
      <c r="E108" s="185"/>
      <c r="F108" s="185"/>
      <c r="G108" s="185"/>
      <c r="H108" s="185"/>
      <c r="I108" s="182"/>
      <c r="J108" s="182"/>
      <c r="K108" s="192"/>
      <c r="L108" s="187"/>
      <c r="M108" s="187"/>
      <c r="N108" s="75"/>
      <c r="O108" s="188"/>
      <c r="P108" s="75"/>
      <c r="Q108" s="75"/>
      <c r="R108" s="75"/>
      <c r="S108" s="75"/>
      <c r="T108" s="189"/>
      <c r="W108" s="117"/>
      <c r="X108" s="118"/>
    </row>
    <row r="109" spans="1:24" s="28" customFormat="1" ht="38.25">
      <c r="A109" s="181" t="s">
        <v>209</v>
      </c>
      <c r="B109" s="182" t="s">
        <v>107</v>
      </c>
      <c r="C109" s="183" t="s">
        <v>210</v>
      </c>
      <c r="D109" s="184"/>
      <c r="E109" s="185"/>
      <c r="F109" s="185"/>
      <c r="G109" s="185"/>
      <c r="H109" s="185"/>
      <c r="I109" s="182"/>
      <c r="J109" s="182"/>
      <c r="K109" s="192"/>
      <c r="L109" s="187"/>
      <c r="M109" s="187"/>
      <c r="N109" s="75"/>
      <c r="O109" s="188"/>
      <c r="P109" s="75"/>
      <c r="Q109" s="75"/>
      <c r="R109" s="75"/>
      <c r="S109" s="75"/>
      <c r="T109" s="189"/>
      <c r="W109" s="117"/>
      <c r="X109" s="118"/>
    </row>
    <row r="110" spans="1:24" s="28" customFormat="1" ht="38.25">
      <c r="A110" s="181" t="s">
        <v>211</v>
      </c>
      <c r="B110" s="182" t="s">
        <v>292</v>
      </c>
      <c r="C110" s="183" t="s">
        <v>212</v>
      </c>
      <c r="D110" s="184"/>
      <c r="E110" s="185"/>
      <c r="F110" s="185"/>
      <c r="G110" s="185"/>
      <c r="H110" s="185"/>
      <c r="I110" s="182"/>
      <c r="J110" s="182"/>
      <c r="K110" s="192"/>
      <c r="L110" s="187"/>
      <c r="M110" s="187"/>
      <c r="N110" s="75"/>
      <c r="O110" s="188"/>
      <c r="P110" s="75"/>
      <c r="Q110" s="75"/>
      <c r="R110" s="75"/>
      <c r="S110" s="75"/>
      <c r="T110" s="189"/>
      <c r="W110" s="117"/>
      <c r="X110" s="118"/>
    </row>
    <row r="111" spans="1:24" s="28" customFormat="1" ht="51">
      <c r="A111" s="181" t="s">
        <v>213</v>
      </c>
      <c r="B111" s="182" t="s">
        <v>298</v>
      </c>
      <c r="C111" s="183" t="s">
        <v>214</v>
      </c>
      <c r="D111" s="184"/>
      <c r="E111" s="185"/>
      <c r="F111" s="185"/>
      <c r="G111" s="185"/>
      <c r="H111" s="185"/>
      <c r="I111" s="182"/>
      <c r="J111" s="182"/>
      <c r="K111" s="192"/>
      <c r="L111" s="187"/>
      <c r="M111" s="187"/>
      <c r="N111" s="75"/>
      <c r="O111" s="188"/>
      <c r="P111" s="75"/>
      <c r="Q111" s="75"/>
      <c r="R111" s="75"/>
      <c r="S111" s="75"/>
      <c r="T111" s="189"/>
      <c r="W111" s="117"/>
      <c r="X111" s="118"/>
    </row>
    <row r="112" spans="1:24" s="28" customFormat="1" ht="51">
      <c r="A112" s="181" t="s">
        <v>215</v>
      </c>
      <c r="B112" s="182" t="s">
        <v>302</v>
      </c>
      <c r="C112" s="183" t="s">
        <v>216</v>
      </c>
      <c r="D112" s="184"/>
      <c r="E112" s="185"/>
      <c r="F112" s="185"/>
      <c r="G112" s="185"/>
      <c r="H112" s="185"/>
      <c r="I112" s="182"/>
      <c r="J112" s="182"/>
      <c r="K112" s="192"/>
      <c r="L112" s="187"/>
      <c r="M112" s="187"/>
      <c r="N112" s="75"/>
      <c r="O112" s="188"/>
      <c r="P112" s="75"/>
      <c r="Q112" s="75"/>
      <c r="R112" s="75"/>
      <c r="S112" s="75"/>
      <c r="T112" s="189"/>
      <c r="W112" s="117"/>
      <c r="X112" s="118"/>
    </row>
    <row r="113" spans="1:24" s="28" customFormat="1" ht="38.25">
      <c r="A113" s="181" t="s">
        <v>217</v>
      </c>
      <c r="B113" s="182" t="s">
        <v>308</v>
      </c>
      <c r="C113" s="183" t="s">
        <v>218</v>
      </c>
      <c r="D113" s="184"/>
      <c r="E113" s="185"/>
      <c r="F113" s="185"/>
      <c r="G113" s="185"/>
      <c r="H113" s="185"/>
      <c r="I113" s="182"/>
      <c r="J113" s="182"/>
      <c r="K113" s="192"/>
      <c r="L113" s="187"/>
      <c r="M113" s="187"/>
      <c r="N113" s="75"/>
      <c r="O113" s="188"/>
      <c r="P113" s="75"/>
      <c r="Q113" s="75"/>
      <c r="R113" s="75"/>
      <c r="S113" s="75"/>
      <c r="T113" s="189"/>
      <c r="W113" s="117"/>
      <c r="X113" s="118"/>
    </row>
    <row r="114" spans="1:24" s="28" customFormat="1" ht="102">
      <c r="A114" s="181" t="s">
        <v>219</v>
      </c>
      <c r="B114" s="182" t="s">
        <v>313</v>
      </c>
      <c r="C114" s="183" t="s">
        <v>220</v>
      </c>
      <c r="D114" s="184"/>
      <c r="E114" s="185"/>
      <c r="F114" s="185"/>
      <c r="G114" s="185"/>
      <c r="H114" s="185"/>
      <c r="I114" s="182"/>
      <c r="J114" s="182"/>
      <c r="K114" s="192"/>
      <c r="L114" s="187"/>
      <c r="M114" s="187"/>
      <c r="N114" s="75"/>
      <c r="O114" s="188"/>
      <c r="P114" s="75"/>
      <c r="Q114" s="75"/>
      <c r="R114" s="75"/>
      <c r="S114" s="75"/>
      <c r="T114" s="189"/>
      <c r="W114" s="117"/>
      <c r="X114" s="118"/>
    </row>
    <row r="115" spans="1:24" s="28" customFormat="1" ht="63.75">
      <c r="A115" s="181" t="s">
        <v>221</v>
      </c>
      <c r="B115" s="182" t="s">
        <v>316</v>
      </c>
      <c r="C115" s="183" t="s">
        <v>222</v>
      </c>
      <c r="D115" s="184"/>
      <c r="E115" s="185"/>
      <c r="F115" s="185"/>
      <c r="G115" s="185"/>
      <c r="H115" s="185"/>
      <c r="I115" s="182"/>
      <c r="J115" s="182"/>
      <c r="K115" s="192"/>
      <c r="L115" s="187"/>
      <c r="M115" s="187"/>
      <c r="N115" s="75"/>
      <c r="O115" s="188"/>
      <c r="P115" s="75"/>
      <c r="Q115" s="75"/>
      <c r="R115" s="75"/>
      <c r="S115" s="75"/>
      <c r="T115" s="189"/>
      <c r="W115" s="117"/>
      <c r="X115" s="118"/>
    </row>
    <row r="116" spans="1:24" s="28" customFormat="1" ht="76.5">
      <c r="A116" s="181" t="s">
        <v>223</v>
      </c>
      <c r="B116" s="182" t="s">
        <v>111</v>
      </c>
      <c r="C116" s="183" t="s">
        <v>224</v>
      </c>
      <c r="D116" s="184"/>
      <c r="E116" s="185"/>
      <c r="F116" s="185"/>
      <c r="G116" s="185"/>
      <c r="H116" s="185"/>
      <c r="I116" s="182"/>
      <c r="J116" s="182"/>
      <c r="K116" s="192"/>
      <c r="L116" s="187"/>
      <c r="M116" s="187"/>
      <c r="N116" s="193"/>
      <c r="O116" s="16"/>
      <c r="P116" s="193"/>
      <c r="Q116" s="193"/>
      <c r="R116" s="193"/>
      <c r="S116" s="193"/>
      <c r="T116" s="38"/>
      <c r="W116" s="117"/>
      <c r="X116" s="118"/>
    </row>
    <row r="117" spans="1:24" s="28" customFormat="1" ht="12.75">
      <c r="A117" s="255" t="s">
        <v>225</v>
      </c>
      <c r="B117" s="257" t="s">
        <v>116</v>
      </c>
      <c r="C117" s="259" t="s">
        <v>226</v>
      </c>
      <c r="D117" s="340"/>
      <c r="E117" s="285"/>
      <c r="F117" s="285"/>
      <c r="G117" s="285"/>
      <c r="H117" s="334"/>
      <c r="I117" s="345"/>
      <c r="J117" s="345"/>
      <c r="K117" s="334"/>
      <c r="L117" s="345"/>
      <c r="M117" s="345"/>
      <c r="N117" s="379"/>
      <c r="O117" s="386"/>
      <c r="P117" s="379"/>
      <c r="Q117" s="379"/>
      <c r="R117" s="379"/>
      <c r="S117" s="379"/>
      <c r="T117" s="383"/>
      <c r="W117" s="39"/>
      <c r="X117" s="40"/>
    </row>
    <row r="118" spans="1:24" s="28" customFormat="1" ht="12.75">
      <c r="A118" s="275"/>
      <c r="B118" s="276"/>
      <c r="C118" s="277"/>
      <c r="D118" s="378"/>
      <c r="E118" s="286"/>
      <c r="F118" s="286"/>
      <c r="G118" s="286"/>
      <c r="H118" s="382"/>
      <c r="I118" s="346"/>
      <c r="J118" s="346"/>
      <c r="K118" s="382"/>
      <c r="L118" s="346"/>
      <c r="M118" s="346"/>
      <c r="N118" s="380"/>
      <c r="O118" s="388"/>
      <c r="P118" s="380"/>
      <c r="Q118" s="380"/>
      <c r="R118" s="380"/>
      <c r="S118" s="380"/>
      <c r="T118" s="384"/>
      <c r="W118" s="39"/>
      <c r="X118" s="40"/>
    </row>
    <row r="119" spans="1:24" s="28" customFormat="1" ht="12.75">
      <c r="A119" s="377"/>
      <c r="B119" s="302"/>
      <c r="C119" s="329"/>
      <c r="D119" s="341"/>
      <c r="E119" s="304"/>
      <c r="F119" s="304"/>
      <c r="G119" s="304"/>
      <c r="H119" s="335"/>
      <c r="I119" s="347"/>
      <c r="J119" s="347"/>
      <c r="K119" s="335"/>
      <c r="L119" s="347"/>
      <c r="M119" s="347"/>
      <c r="N119" s="381"/>
      <c r="O119" s="387"/>
      <c r="P119" s="381"/>
      <c r="Q119" s="381"/>
      <c r="R119" s="381"/>
      <c r="S119" s="381"/>
      <c r="T119" s="385"/>
      <c r="W119" s="39"/>
      <c r="X119" s="40"/>
    </row>
    <row r="120" spans="1:24" s="28" customFormat="1" ht="74.25" customHeight="1">
      <c r="A120" s="31" t="s">
        <v>227</v>
      </c>
      <c r="B120" s="32" t="s">
        <v>120</v>
      </c>
      <c r="C120" s="33" t="s">
        <v>228</v>
      </c>
      <c r="D120" s="34"/>
      <c r="E120" s="36"/>
      <c r="F120" s="36"/>
      <c r="G120" s="36"/>
      <c r="H120" s="36"/>
      <c r="I120" s="32"/>
      <c r="J120" s="32"/>
      <c r="K120" s="73"/>
      <c r="L120" s="74"/>
      <c r="M120" s="74"/>
      <c r="N120" s="75"/>
      <c r="O120" s="76"/>
      <c r="P120" s="75"/>
      <c r="Q120" s="75"/>
      <c r="R120" s="75"/>
      <c r="S120" s="75"/>
      <c r="T120" s="38"/>
      <c r="W120" s="39"/>
      <c r="X120" s="40"/>
    </row>
    <row r="121" spans="1:24" s="28" customFormat="1" ht="25.5" customHeight="1">
      <c r="A121" s="31" t="s">
        <v>352</v>
      </c>
      <c r="B121" s="32" t="s">
        <v>229</v>
      </c>
      <c r="C121" s="33" t="s">
        <v>230</v>
      </c>
      <c r="D121" s="34"/>
      <c r="E121" s="36"/>
      <c r="F121" s="36"/>
      <c r="G121" s="36"/>
      <c r="H121" s="36"/>
      <c r="I121" s="32"/>
      <c r="J121" s="32"/>
      <c r="K121" s="73"/>
      <c r="L121" s="74"/>
      <c r="M121" s="74"/>
      <c r="N121" s="75"/>
      <c r="O121" s="76"/>
      <c r="P121" s="75"/>
      <c r="Q121" s="75"/>
      <c r="R121" s="75"/>
      <c r="S121" s="75"/>
      <c r="T121" s="38"/>
      <c r="W121" s="39"/>
      <c r="X121" s="40"/>
    </row>
    <row r="122" spans="1:24" s="28" customFormat="1" ht="25.5">
      <c r="A122" s="31" t="s">
        <v>352</v>
      </c>
      <c r="B122" s="32" t="s">
        <v>231</v>
      </c>
      <c r="C122" s="33" t="s">
        <v>232</v>
      </c>
      <c r="D122" s="34"/>
      <c r="E122" s="36"/>
      <c r="F122" s="36"/>
      <c r="G122" s="36"/>
      <c r="H122" s="36"/>
      <c r="I122" s="32"/>
      <c r="J122" s="32"/>
      <c r="K122" s="73"/>
      <c r="L122" s="74"/>
      <c r="M122" s="74"/>
      <c r="N122" s="75"/>
      <c r="O122" s="76"/>
      <c r="P122" s="75"/>
      <c r="Q122" s="75"/>
      <c r="R122" s="75"/>
      <c r="S122" s="75"/>
      <c r="T122" s="38"/>
      <c r="W122" s="39"/>
      <c r="X122" s="40"/>
    </row>
    <row r="123" spans="1:24" s="28" customFormat="1" ht="76.5">
      <c r="A123" s="31" t="s">
        <v>233</v>
      </c>
      <c r="B123" s="32" t="s">
        <v>129</v>
      </c>
      <c r="C123" s="33" t="s">
        <v>234</v>
      </c>
      <c r="D123" s="34"/>
      <c r="E123" s="36"/>
      <c r="F123" s="36"/>
      <c r="G123" s="36"/>
      <c r="H123" s="36"/>
      <c r="I123" s="32"/>
      <c r="J123" s="32"/>
      <c r="K123" s="73"/>
      <c r="L123" s="74"/>
      <c r="M123" s="74"/>
      <c r="N123" s="193"/>
      <c r="O123" s="16"/>
      <c r="P123" s="193"/>
      <c r="Q123" s="193"/>
      <c r="R123" s="193"/>
      <c r="S123" s="193"/>
      <c r="T123" s="38"/>
      <c r="W123" s="39"/>
      <c r="X123" s="40"/>
    </row>
    <row r="124" spans="1:24" s="28" customFormat="1" ht="51.75" customHeight="1">
      <c r="A124" s="31" t="s">
        <v>235</v>
      </c>
      <c r="B124" s="32" t="s">
        <v>133</v>
      </c>
      <c r="C124" s="33" t="s">
        <v>236</v>
      </c>
      <c r="D124" s="34"/>
      <c r="E124" s="36"/>
      <c r="F124" s="36"/>
      <c r="G124" s="36"/>
      <c r="H124" s="36"/>
      <c r="I124" s="32"/>
      <c r="J124" s="32"/>
      <c r="K124" s="73"/>
      <c r="L124" s="74"/>
      <c r="M124" s="74"/>
      <c r="N124" s="75"/>
      <c r="O124" s="76"/>
      <c r="P124" s="75"/>
      <c r="Q124" s="75"/>
      <c r="R124" s="75"/>
      <c r="S124" s="75"/>
      <c r="T124" s="38"/>
      <c r="W124" s="39"/>
      <c r="X124" s="40"/>
    </row>
    <row r="125" spans="1:24" s="28" customFormat="1" ht="38.25">
      <c r="A125" s="31" t="s">
        <v>237</v>
      </c>
      <c r="B125" s="32" t="s">
        <v>136</v>
      </c>
      <c r="C125" s="33" t="s">
        <v>238</v>
      </c>
      <c r="D125" s="34"/>
      <c r="E125" s="36"/>
      <c r="F125" s="36"/>
      <c r="G125" s="36"/>
      <c r="H125" s="36"/>
      <c r="I125" s="32"/>
      <c r="J125" s="32"/>
      <c r="K125" s="73"/>
      <c r="L125" s="74"/>
      <c r="M125" s="74"/>
      <c r="N125" s="193"/>
      <c r="O125" s="16"/>
      <c r="P125" s="193"/>
      <c r="Q125" s="193"/>
      <c r="R125" s="193"/>
      <c r="S125" s="193"/>
      <c r="T125" s="194"/>
      <c r="W125" s="39"/>
      <c r="X125" s="40"/>
    </row>
    <row r="126" spans="1:24" s="28" customFormat="1" ht="25.5">
      <c r="A126" s="31" t="s">
        <v>239</v>
      </c>
      <c r="B126" s="32" t="s">
        <v>140</v>
      </c>
      <c r="C126" s="33" t="s">
        <v>240</v>
      </c>
      <c r="D126" s="34"/>
      <c r="E126" s="36"/>
      <c r="F126" s="36"/>
      <c r="G126" s="36"/>
      <c r="H126" s="36"/>
      <c r="I126" s="32"/>
      <c r="J126" s="32"/>
      <c r="K126" s="73"/>
      <c r="L126" s="74"/>
      <c r="M126" s="74"/>
      <c r="N126" s="193"/>
      <c r="O126" s="16"/>
      <c r="P126" s="193"/>
      <c r="Q126" s="193"/>
      <c r="R126" s="193"/>
      <c r="S126" s="193"/>
      <c r="T126" s="38"/>
      <c r="W126" s="39"/>
      <c r="X126" s="40"/>
    </row>
    <row r="127" spans="1:24" s="28" customFormat="1" ht="63.75">
      <c r="A127" s="31" t="s">
        <v>241</v>
      </c>
      <c r="B127" s="32" t="s">
        <v>144</v>
      </c>
      <c r="C127" s="33" t="s">
        <v>242</v>
      </c>
      <c r="D127" s="34"/>
      <c r="E127" s="36"/>
      <c r="F127" s="36"/>
      <c r="G127" s="36"/>
      <c r="H127" s="36"/>
      <c r="I127" s="32"/>
      <c r="J127" s="32"/>
      <c r="K127" s="73"/>
      <c r="L127" s="74"/>
      <c r="M127" s="74"/>
      <c r="N127" s="75"/>
      <c r="O127" s="76"/>
      <c r="P127" s="75"/>
      <c r="Q127" s="75"/>
      <c r="R127" s="75"/>
      <c r="S127" s="75"/>
      <c r="T127" s="38"/>
      <c r="W127" s="39"/>
      <c r="X127" s="40"/>
    </row>
    <row r="128" spans="1:24" s="28" customFormat="1" ht="51">
      <c r="A128" s="31" t="s">
        <v>243</v>
      </c>
      <c r="B128" s="32" t="s">
        <v>147</v>
      </c>
      <c r="C128" s="33" t="s">
        <v>244</v>
      </c>
      <c r="D128" s="34"/>
      <c r="E128" s="36"/>
      <c r="F128" s="36"/>
      <c r="G128" s="36"/>
      <c r="H128" s="36"/>
      <c r="I128" s="32"/>
      <c r="J128" s="32"/>
      <c r="K128" s="73"/>
      <c r="L128" s="74"/>
      <c r="M128" s="74"/>
      <c r="N128" s="75"/>
      <c r="O128" s="76"/>
      <c r="P128" s="75"/>
      <c r="Q128" s="75"/>
      <c r="R128" s="75"/>
      <c r="S128" s="75"/>
      <c r="T128" s="38"/>
      <c r="W128" s="39"/>
      <c r="X128" s="40"/>
    </row>
    <row r="129" spans="1:24" s="28" customFormat="1" ht="12.75">
      <c r="A129" s="255" t="s">
        <v>245</v>
      </c>
      <c r="B129" s="257" t="s">
        <v>150</v>
      </c>
      <c r="C129" s="259" t="s">
        <v>246</v>
      </c>
      <c r="D129" s="42"/>
      <c r="E129" s="35"/>
      <c r="F129" s="35"/>
      <c r="G129" s="35"/>
      <c r="H129" s="35"/>
      <c r="I129" s="41"/>
      <c r="J129" s="41"/>
      <c r="K129" s="77"/>
      <c r="L129" s="80"/>
      <c r="M129" s="80"/>
      <c r="N129" s="81"/>
      <c r="O129" s="82"/>
      <c r="P129" s="81"/>
      <c r="Q129" s="81"/>
      <c r="R129" s="81"/>
      <c r="S129" s="81"/>
      <c r="T129" s="46"/>
      <c r="W129" s="317"/>
      <c r="X129" s="40"/>
    </row>
    <row r="130" spans="1:24" s="28" customFormat="1" ht="12.75">
      <c r="A130" s="256"/>
      <c r="B130" s="258"/>
      <c r="C130" s="260"/>
      <c r="D130" s="65"/>
      <c r="E130" s="66"/>
      <c r="F130" s="66"/>
      <c r="G130" s="66"/>
      <c r="H130" s="66" t="s">
        <v>57</v>
      </c>
      <c r="I130" s="67" t="s">
        <v>54</v>
      </c>
      <c r="J130" s="67"/>
      <c r="K130" s="68"/>
      <c r="L130" s="69" t="s">
        <v>55</v>
      </c>
      <c r="M130" s="69"/>
      <c r="N130" s="70"/>
      <c r="O130" s="71"/>
      <c r="P130" s="70"/>
      <c r="Q130" s="70"/>
      <c r="R130" s="70"/>
      <c r="S130" s="70"/>
      <c r="T130" s="72"/>
      <c r="W130" s="320"/>
      <c r="X130" s="40"/>
    </row>
    <row r="131" spans="1:24" s="28" customFormat="1" ht="36" customHeight="1">
      <c r="A131" s="31" t="s">
        <v>247</v>
      </c>
      <c r="B131" s="32" t="s">
        <v>153</v>
      </c>
      <c r="C131" s="33" t="s">
        <v>248</v>
      </c>
      <c r="D131" s="34"/>
      <c r="E131" s="36"/>
      <c r="F131" s="36"/>
      <c r="G131" s="36"/>
      <c r="H131" s="36"/>
      <c r="I131" s="32"/>
      <c r="J131" s="32"/>
      <c r="K131" s="73"/>
      <c r="L131" s="74"/>
      <c r="M131" s="74"/>
      <c r="N131" s="75"/>
      <c r="O131" s="76"/>
      <c r="P131" s="75"/>
      <c r="Q131" s="75"/>
      <c r="R131" s="75"/>
      <c r="S131" s="75"/>
      <c r="T131" s="38"/>
      <c r="W131" s="39"/>
      <c r="X131" s="40"/>
    </row>
    <row r="132" spans="1:24" s="28" customFormat="1" ht="51">
      <c r="A132" s="31" t="s">
        <v>249</v>
      </c>
      <c r="B132" s="32" t="s">
        <v>156</v>
      </c>
      <c r="C132" s="33" t="s">
        <v>250</v>
      </c>
      <c r="D132" s="34"/>
      <c r="E132" s="36"/>
      <c r="F132" s="36"/>
      <c r="G132" s="36"/>
      <c r="H132" s="36"/>
      <c r="I132" s="32"/>
      <c r="J132" s="32"/>
      <c r="K132" s="73"/>
      <c r="L132" s="74"/>
      <c r="M132" s="74"/>
      <c r="N132" s="75"/>
      <c r="O132" s="76"/>
      <c r="P132" s="75"/>
      <c r="Q132" s="75"/>
      <c r="R132" s="75"/>
      <c r="S132" s="75"/>
      <c r="T132" s="38"/>
      <c r="W132" s="39"/>
      <c r="X132" s="40"/>
    </row>
    <row r="133" spans="1:24" s="28" customFormat="1" ht="51">
      <c r="A133" s="31" t="s">
        <v>251</v>
      </c>
      <c r="B133" s="32" t="s">
        <v>159</v>
      </c>
      <c r="C133" s="33" t="s">
        <v>252</v>
      </c>
      <c r="D133" s="34"/>
      <c r="E133" s="36"/>
      <c r="F133" s="36"/>
      <c r="G133" s="36"/>
      <c r="H133" s="36"/>
      <c r="I133" s="32"/>
      <c r="J133" s="32"/>
      <c r="K133" s="73"/>
      <c r="L133" s="74"/>
      <c r="M133" s="74"/>
      <c r="N133" s="193"/>
      <c r="O133" s="16"/>
      <c r="P133" s="193"/>
      <c r="Q133" s="193"/>
      <c r="R133" s="193"/>
      <c r="S133" s="193"/>
      <c r="T133" s="38"/>
      <c r="W133" s="39"/>
      <c r="X133" s="40"/>
    </row>
    <row r="134" spans="1:24" s="28" customFormat="1" ht="12.75">
      <c r="A134" s="255" t="s">
        <v>253</v>
      </c>
      <c r="B134" s="257" t="s">
        <v>163</v>
      </c>
      <c r="C134" s="259" t="s">
        <v>254</v>
      </c>
      <c r="D134" s="42"/>
      <c r="E134" s="35"/>
      <c r="F134" s="35"/>
      <c r="G134" s="35"/>
      <c r="H134" s="35"/>
      <c r="I134" s="41"/>
      <c r="J134" s="41"/>
      <c r="K134" s="77"/>
      <c r="L134" s="80"/>
      <c r="M134" s="80"/>
      <c r="N134" s="81"/>
      <c r="O134" s="82"/>
      <c r="P134" s="81"/>
      <c r="Q134" s="81"/>
      <c r="R134" s="81"/>
      <c r="S134" s="81"/>
      <c r="T134" s="46"/>
      <c r="W134" s="317"/>
      <c r="X134" s="40"/>
    </row>
    <row r="135" spans="1:24" s="28" customFormat="1" ht="54.75" customHeight="1">
      <c r="A135" s="256"/>
      <c r="B135" s="258"/>
      <c r="C135" s="260"/>
      <c r="D135" s="65"/>
      <c r="E135" s="66"/>
      <c r="F135" s="66"/>
      <c r="G135" s="66"/>
      <c r="H135" s="66" t="s">
        <v>57</v>
      </c>
      <c r="I135" s="67" t="s">
        <v>54</v>
      </c>
      <c r="J135" s="67"/>
      <c r="K135" s="68"/>
      <c r="L135" s="69" t="s">
        <v>55</v>
      </c>
      <c r="M135" s="69"/>
      <c r="N135" s="70"/>
      <c r="O135" s="71"/>
      <c r="P135" s="70"/>
      <c r="Q135" s="70"/>
      <c r="R135" s="70"/>
      <c r="S135" s="70"/>
      <c r="T135" s="72"/>
      <c r="W135" s="320"/>
      <c r="X135" s="40"/>
    </row>
    <row r="136" spans="1:24" s="28" customFormat="1" ht="38.25">
      <c r="A136" s="31" t="s">
        <v>255</v>
      </c>
      <c r="B136" s="32" t="s">
        <v>166</v>
      </c>
      <c r="C136" s="33" t="s">
        <v>256</v>
      </c>
      <c r="D136" s="34"/>
      <c r="E136" s="36"/>
      <c r="F136" s="36"/>
      <c r="G136" s="36"/>
      <c r="H136" s="36"/>
      <c r="I136" s="32"/>
      <c r="J136" s="32"/>
      <c r="K136" s="73"/>
      <c r="L136" s="74"/>
      <c r="M136" s="74"/>
      <c r="N136" s="193"/>
      <c r="O136" s="16"/>
      <c r="P136" s="193"/>
      <c r="Q136" s="193"/>
      <c r="R136" s="193"/>
      <c r="S136" s="193"/>
      <c r="T136" s="38"/>
      <c r="W136" s="39"/>
      <c r="X136" s="40"/>
    </row>
    <row r="137" spans="1:24" s="28" customFormat="1" ht="76.5">
      <c r="A137" s="31" t="s">
        <v>257</v>
      </c>
      <c r="B137" s="32" t="s">
        <v>171</v>
      </c>
      <c r="C137" s="33" t="s">
        <v>258</v>
      </c>
      <c r="D137" s="34"/>
      <c r="E137" s="36"/>
      <c r="F137" s="36"/>
      <c r="G137" s="36"/>
      <c r="H137" s="36"/>
      <c r="I137" s="32"/>
      <c r="J137" s="32"/>
      <c r="K137" s="73"/>
      <c r="L137" s="74"/>
      <c r="M137" s="74"/>
      <c r="N137" s="75"/>
      <c r="O137" s="76"/>
      <c r="P137" s="75"/>
      <c r="Q137" s="75"/>
      <c r="R137" s="75"/>
      <c r="S137" s="75"/>
      <c r="T137" s="38"/>
      <c r="W137" s="39"/>
      <c r="X137" s="40"/>
    </row>
    <row r="138" spans="1:24" s="28" customFormat="1" ht="34.5" customHeight="1">
      <c r="A138" s="31" t="s">
        <v>259</v>
      </c>
      <c r="B138" s="32" t="s">
        <v>174</v>
      </c>
      <c r="C138" s="33" t="s">
        <v>260</v>
      </c>
      <c r="D138" s="34"/>
      <c r="E138" s="36"/>
      <c r="F138" s="36"/>
      <c r="G138" s="36"/>
      <c r="H138" s="36"/>
      <c r="I138" s="32"/>
      <c r="J138" s="32"/>
      <c r="K138" s="73"/>
      <c r="L138" s="74"/>
      <c r="M138" s="74"/>
      <c r="N138" s="75"/>
      <c r="O138" s="76"/>
      <c r="P138" s="75"/>
      <c r="Q138" s="75"/>
      <c r="R138" s="75"/>
      <c r="S138" s="75"/>
      <c r="T138" s="38"/>
      <c r="W138" s="39"/>
      <c r="X138" s="40"/>
    </row>
    <row r="139" spans="1:24" s="28" customFormat="1" ht="45.75" customHeight="1">
      <c r="A139" s="31" t="s">
        <v>261</v>
      </c>
      <c r="B139" s="32" t="s">
        <v>177</v>
      </c>
      <c r="C139" s="33" t="s">
        <v>262</v>
      </c>
      <c r="D139" s="34"/>
      <c r="E139" s="36"/>
      <c r="F139" s="36"/>
      <c r="G139" s="36"/>
      <c r="H139" s="36"/>
      <c r="I139" s="32"/>
      <c r="J139" s="32"/>
      <c r="K139" s="73"/>
      <c r="L139" s="74"/>
      <c r="M139" s="74"/>
      <c r="N139" s="75"/>
      <c r="O139" s="76"/>
      <c r="P139" s="75"/>
      <c r="Q139" s="75"/>
      <c r="R139" s="75"/>
      <c r="S139" s="75"/>
      <c r="T139" s="38"/>
      <c r="W139" s="39"/>
      <c r="X139" s="40"/>
    </row>
    <row r="140" spans="1:24" s="28" customFormat="1" ht="90" customHeight="1">
      <c r="A140" s="31" t="s">
        <v>354</v>
      </c>
      <c r="B140" s="32" t="s">
        <v>263</v>
      </c>
      <c r="C140" s="33" t="s">
        <v>264</v>
      </c>
      <c r="D140" s="34"/>
      <c r="E140" s="245"/>
      <c r="F140" s="36"/>
      <c r="G140" s="36"/>
      <c r="H140" s="195"/>
      <c r="I140" s="97"/>
      <c r="J140" s="97"/>
      <c r="K140" s="47"/>
      <c r="L140" s="37"/>
      <c r="M140" s="37"/>
      <c r="N140" s="16">
        <f aca="true" t="shared" si="1" ref="N140:S140">N145+N149</f>
        <v>698.8</v>
      </c>
      <c r="O140" s="16">
        <f t="shared" si="1"/>
        <v>698.8</v>
      </c>
      <c r="P140" s="16">
        <f t="shared" si="1"/>
        <v>923.4</v>
      </c>
      <c r="Q140" s="16">
        <f t="shared" si="1"/>
        <v>923.4</v>
      </c>
      <c r="R140" s="16">
        <f t="shared" si="1"/>
        <v>923.4</v>
      </c>
      <c r="S140" s="16">
        <f t="shared" si="1"/>
        <v>988</v>
      </c>
      <c r="T140" s="38"/>
      <c r="W140" s="39"/>
      <c r="X140" s="40"/>
    </row>
    <row r="141" spans="1:24" s="28" customFormat="1" ht="12.75">
      <c r="A141" s="255" t="s">
        <v>2</v>
      </c>
      <c r="B141" s="257" t="s">
        <v>5</v>
      </c>
      <c r="C141" s="259" t="s">
        <v>265</v>
      </c>
      <c r="D141" s="42"/>
      <c r="E141" s="35"/>
      <c r="F141" s="35"/>
      <c r="G141" s="35"/>
      <c r="H141" s="35"/>
      <c r="I141" s="41"/>
      <c r="J141" s="41"/>
      <c r="K141" s="77"/>
      <c r="L141" s="80"/>
      <c r="M141" s="80"/>
      <c r="N141" s="81"/>
      <c r="O141" s="82"/>
      <c r="P141" s="81"/>
      <c r="Q141" s="81"/>
      <c r="R141" s="81"/>
      <c r="S141" s="81"/>
      <c r="T141" s="46"/>
      <c r="W141" s="317"/>
      <c r="X141" s="40"/>
    </row>
    <row r="142" spans="1:24" s="28" customFormat="1" ht="12.75">
      <c r="A142" s="264"/>
      <c r="B142" s="265"/>
      <c r="C142" s="266"/>
      <c r="D142" s="59"/>
      <c r="E142" s="43"/>
      <c r="F142" s="43"/>
      <c r="G142" s="43"/>
      <c r="H142" s="43"/>
      <c r="I142" s="60" t="s">
        <v>54</v>
      </c>
      <c r="J142" s="60"/>
      <c r="K142" s="61"/>
      <c r="L142" s="62" t="s">
        <v>55</v>
      </c>
      <c r="M142" s="62"/>
      <c r="N142" s="127"/>
      <c r="O142" s="147"/>
      <c r="P142" s="127"/>
      <c r="Q142" s="127"/>
      <c r="R142" s="127"/>
      <c r="S142" s="127"/>
      <c r="T142" s="64"/>
      <c r="W142" s="320"/>
      <c r="X142" s="40"/>
    </row>
    <row r="143" spans="1:24" s="28" customFormat="1" ht="12.75">
      <c r="A143" s="256"/>
      <c r="B143" s="258"/>
      <c r="C143" s="260"/>
      <c r="D143" s="65"/>
      <c r="E143" s="66"/>
      <c r="F143" s="66" t="s">
        <v>54</v>
      </c>
      <c r="G143" s="66"/>
      <c r="H143" s="66" t="s">
        <v>57</v>
      </c>
      <c r="I143" s="67" t="s">
        <v>54</v>
      </c>
      <c r="J143" s="67"/>
      <c r="K143" s="68"/>
      <c r="L143" s="69" t="s">
        <v>55</v>
      </c>
      <c r="M143" s="69"/>
      <c r="N143" s="70"/>
      <c r="O143" s="71"/>
      <c r="P143" s="70"/>
      <c r="Q143" s="70"/>
      <c r="R143" s="70"/>
      <c r="S143" s="70"/>
      <c r="T143" s="72"/>
      <c r="W143" s="320"/>
      <c r="X143" s="40"/>
    </row>
    <row r="144" spans="1:24" s="28" customFormat="1" ht="38.25">
      <c r="A144" s="31" t="s">
        <v>3</v>
      </c>
      <c r="B144" s="32" t="s">
        <v>4</v>
      </c>
      <c r="C144" s="33" t="s">
        <v>266</v>
      </c>
      <c r="D144" s="34"/>
      <c r="E144" s="36"/>
      <c r="F144" s="36"/>
      <c r="G144" s="36"/>
      <c r="H144" s="36"/>
      <c r="I144" s="32"/>
      <c r="J144" s="32"/>
      <c r="K144" s="73"/>
      <c r="L144" s="74"/>
      <c r="M144" s="74"/>
      <c r="N144" s="75"/>
      <c r="O144" s="76"/>
      <c r="P144" s="75"/>
      <c r="Q144" s="75"/>
      <c r="R144" s="75"/>
      <c r="S144" s="75"/>
      <c r="T144" s="38"/>
      <c r="W144" s="39"/>
      <c r="X144" s="40"/>
    </row>
    <row r="145" spans="1:24" s="28" customFormat="1" ht="4.5" customHeight="1">
      <c r="A145" s="255" t="s">
        <v>7</v>
      </c>
      <c r="B145" s="257" t="s">
        <v>6</v>
      </c>
      <c r="C145" s="259" t="s">
        <v>267</v>
      </c>
      <c r="D145" s="259" t="s">
        <v>359</v>
      </c>
      <c r="E145" s="35"/>
      <c r="F145" s="35"/>
      <c r="G145" s="35"/>
      <c r="H145" s="35"/>
      <c r="I145" s="41"/>
      <c r="J145" s="41"/>
      <c r="K145" s="77"/>
      <c r="L145" s="80"/>
      <c r="M145" s="80"/>
      <c r="N145" s="330">
        <v>688.8</v>
      </c>
      <c r="O145" s="386">
        <v>688.8</v>
      </c>
      <c r="P145" s="330">
        <v>913.4</v>
      </c>
      <c r="Q145" s="330">
        <v>913.4</v>
      </c>
      <c r="R145" s="330">
        <v>913.4</v>
      </c>
      <c r="S145" s="330">
        <v>977.3</v>
      </c>
      <c r="T145" s="166"/>
      <c r="W145" s="317"/>
      <c r="X145" s="40"/>
    </row>
    <row r="146" spans="1:24" s="28" customFormat="1" ht="280.5">
      <c r="A146" s="267"/>
      <c r="B146" s="268"/>
      <c r="C146" s="269"/>
      <c r="D146" s="329"/>
      <c r="E146" s="121" t="s">
        <v>52</v>
      </c>
      <c r="F146" s="196" t="s">
        <v>366</v>
      </c>
      <c r="G146" s="121"/>
      <c r="H146" s="121" t="s">
        <v>289</v>
      </c>
      <c r="I146" s="122" t="s">
        <v>54</v>
      </c>
      <c r="J146" s="122"/>
      <c r="K146" s="191"/>
      <c r="L146" s="169" t="s">
        <v>55</v>
      </c>
      <c r="M146" s="169"/>
      <c r="N146" s="331"/>
      <c r="O146" s="387"/>
      <c r="P146" s="331"/>
      <c r="Q146" s="331"/>
      <c r="R146" s="331"/>
      <c r="S146" s="331"/>
      <c r="T146" s="197"/>
      <c r="W146" s="321"/>
      <c r="X146" s="118"/>
    </row>
    <row r="147" spans="1:24" s="28" customFormat="1" ht="51">
      <c r="A147" s="181" t="s">
        <v>8</v>
      </c>
      <c r="B147" s="182" t="s">
        <v>9</v>
      </c>
      <c r="C147" s="183" t="s">
        <v>268</v>
      </c>
      <c r="D147" s="184"/>
      <c r="E147" s="185"/>
      <c r="F147" s="185"/>
      <c r="G147" s="185"/>
      <c r="H147" s="185"/>
      <c r="I147" s="182"/>
      <c r="J147" s="182"/>
      <c r="K147" s="192"/>
      <c r="L147" s="187"/>
      <c r="M147" s="187"/>
      <c r="N147" s="75"/>
      <c r="O147" s="188"/>
      <c r="P147" s="75"/>
      <c r="Q147" s="75"/>
      <c r="R147" s="70"/>
      <c r="S147" s="70"/>
      <c r="T147" s="189"/>
      <c r="W147" s="117"/>
      <c r="X147" s="118"/>
    </row>
    <row r="148" spans="1:24" s="28" customFormat="1" ht="51">
      <c r="A148" s="181" t="s">
        <v>11</v>
      </c>
      <c r="B148" s="182" t="s">
        <v>10</v>
      </c>
      <c r="C148" s="183" t="s">
        <v>269</v>
      </c>
      <c r="D148" s="184"/>
      <c r="E148" s="185"/>
      <c r="F148" s="185"/>
      <c r="G148" s="185"/>
      <c r="H148" s="185"/>
      <c r="I148" s="182"/>
      <c r="J148" s="182"/>
      <c r="K148" s="192"/>
      <c r="L148" s="187"/>
      <c r="M148" s="187"/>
      <c r="N148" s="75"/>
      <c r="O148" s="188"/>
      <c r="P148" s="75"/>
      <c r="Q148" s="75"/>
      <c r="R148" s="75"/>
      <c r="S148" s="75"/>
      <c r="T148" s="189"/>
      <c r="W148" s="117"/>
      <c r="X148" s="118"/>
    </row>
    <row r="149" spans="1:24" s="28" customFormat="1" ht="159" customHeight="1">
      <c r="A149" s="181" t="s">
        <v>12</v>
      </c>
      <c r="B149" s="182" t="s">
        <v>13</v>
      </c>
      <c r="C149" s="183" t="s">
        <v>270</v>
      </c>
      <c r="D149" s="184" t="s">
        <v>359</v>
      </c>
      <c r="E149" s="121" t="s">
        <v>52</v>
      </c>
      <c r="F149" s="185">
        <v>19</v>
      </c>
      <c r="G149" s="185"/>
      <c r="H149" s="185"/>
      <c r="I149" s="182"/>
      <c r="J149" s="182"/>
      <c r="K149" s="192" t="s">
        <v>367</v>
      </c>
      <c r="L149" s="187"/>
      <c r="M149" s="187"/>
      <c r="N149" s="133">
        <v>10</v>
      </c>
      <c r="O149" s="188">
        <v>10</v>
      </c>
      <c r="P149" s="133">
        <v>10</v>
      </c>
      <c r="Q149" s="133">
        <v>10</v>
      </c>
      <c r="R149" s="45">
        <v>10</v>
      </c>
      <c r="S149" s="45">
        <v>10.7</v>
      </c>
      <c r="T149" s="189"/>
      <c r="W149" s="117"/>
      <c r="X149" s="118"/>
    </row>
    <row r="150" spans="1:24" s="28" customFormat="1" ht="87.75" customHeight="1">
      <c r="A150" s="181" t="s">
        <v>355</v>
      </c>
      <c r="B150" s="182" t="s">
        <v>271</v>
      </c>
      <c r="C150" s="183" t="s">
        <v>272</v>
      </c>
      <c r="D150" s="184"/>
      <c r="E150" s="185"/>
      <c r="F150" s="185"/>
      <c r="G150" s="185"/>
      <c r="H150" s="185"/>
      <c r="I150" s="182"/>
      <c r="J150" s="182"/>
      <c r="K150" s="190"/>
      <c r="L150" s="187"/>
      <c r="M150" s="187"/>
      <c r="N150" s="16">
        <f>N151+N158+N162</f>
        <v>177664.5</v>
      </c>
      <c r="O150" s="16">
        <f>O151+O158+O162</f>
        <v>177664.5</v>
      </c>
      <c r="P150" s="16">
        <f>P151+P161</f>
        <v>22927.1</v>
      </c>
      <c r="Q150" s="16">
        <f>Q151+Q161</f>
        <v>12927.1</v>
      </c>
      <c r="R150" s="16">
        <f>R151+R161</f>
        <v>13547.6</v>
      </c>
      <c r="S150" s="16">
        <f>S151+S161</f>
        <v>14495.900000000001</v>
      </c>
      <c r="T150" s="46"/>
      <c r="W150" s="117"/>
      <c r="X150" s="118"/>
    </row>
    <row r="151" spans="1:24" s="28" customFormat="1" ht="12.75">
      <c r="A151" s="255" t="s">
        <v>14</v>
      </c>
      <c r="B151" s="257" t="s">
        <v>15</v>
      </c>
      <c r="C151" s="259" t="s">
        <v>273</v>
      </c>
      <c r="D151" s="259" t="s">
        <v>304</v>
      </c>
      <c r="E151" s="35"/>
      <c r="F151" s="35"/>
      <c r="G151" s="35"/>
      <c r="H151" s="35"/>
      <c r="I151" s="41"/>
      <c r="J151" s="78"/>
      <c r="K151" s="77"/>
      <c r="L151" s="79"/>
      <c r="M151" s="80"/>
      <c r="N151" s="330">
        <v>2720.8</v>
      </c>
      <c r="O151" s="386">
        <v>2720.8</v>
      </c>
      <c r="P151" s="330">
        <v>2927.1</v>
      </c>
      <c r="Q151" s="330">
        <v>2927.1</v>
      </c>
      <c r="R151" s="330">
        <v>3067.6</v>
      </c>
      <c r="S151" s="330">
        <v>3282.3</v>
      </c>
      <c r="T151" s="46"/>
      <c r="W151" s="317"/>
      <c r="X151" s="40"/>
    </row>
    <row r="152" spans="1:24" s="28" customFormat="1" ht="162" customHeight="1">
      <c r="A152" s="256"/>
      <c r="B152" s="258"/>
      <c r="C152" s="260"/>
      <c r="D152" s="329"/>
      <c r="E152" s="66" t="s">
        <v>290</v>
      </c>
      <c r="F152" s="198" t="s">
        <v>360</v>
      </c>
      <c r="G152" s="66"/>
      <c r="H152" s="66" t="s">
        <v>57</v>
      </c>
      <c r="I152" s="67" t="s">
        <v>54</v>
      </c>
      <c r="J152" s="83"/>
      <c r="K152" s="84"/>
      <c r="L152" s="85" t="s">
        <v>55</v>
      </c>
      <c r="M152" s="86"/>
      <c r="N152" s="331"/>
      <c r="O152" s="387"/>
      <c r="P152" s="331"/>
      <c r="Q152" s="331"/>
      <c r="R152" s="331"/>
      <c r="S152" s="331"/>
      <c r="T152" s="72"/>
      <c r="W152" s="320"/>
      <c r="X152" s="40"/>
    </row>
    <row r="153" spans="1:24" s="28" customFormat="1" ht="12.75">
      <c r="A153" s="255" t="s">
        <v>16</v>
      </c>
      <c r="B153" s="257" t="s">
        <v>17</v>
      </c>
      <c r="C153" s="259" t="s">
        <v>274</v>
      </c>
      <c r="D153" s="42"/>
      <c r="E153" s="35"/>
      <c r="F153" s="35"/>
      <c r="G153" s="35"/>
      <c r="H153" s="35"/>
      <c r="I153" s="41"/>
      <c r="J153" s="41"/>
      <c r="K153" s="306"/>
      <c r="L153" s="44"/>
      <c r="M153" s="44"/>
      <c r="N153" s="45"/>
      <c r="O153" s="48"/>
      <c r="P153" s="45"/>
      <c r="Q153" s="45"/>
      <c r="R153" s="45"/>
      <c r="S153" s="45"/>
      <c r="T153" s="49"/>
      <c r="W153" s="317"/>
      <c r="X153" s="40"/>
    </row>
    <row r="154" spans="1:24" s="28" customFormat="1" ht="12.75" customHeight="1" hidden="1">
      <c r="A154" s="261"/>
      <c r="B154" s="262"/>
      <c r="C154" s="263"/>
      <c r="D154" s="106"/>
      <c r="E154" s="107"/>
      <c r="F154" s="107"/>
      <c r="G154" s="107"/>
      <c r="H154" s="107"/>
      <c r="I154" s="105"/>
      <c r="J154" s="105"/>
      <c r="K154" s="306"/>
      <c r="L154" s="108"/>
      <c r="M154" s="108"/>
      <c r="N154" s="127"/>
      <c r="O154" s="110"/>
      <c r="P154" s="127"/>
      <c r="Q154" s="127"/>
      <c r="R154" s="127"/>
      <c r="S154" s="127"/>
      <c r="T154" s="199"/>
      <c r="W154" s="319"/>
      <c r="X154" s="57"/>
    </row>
    <row r="155" spans="1:24" s="28" customFormat="1" ht="164.25" customHeight="1" hidden="1">
      <c r="A155" s="250"/>
      <c r="B155" s="252"/>
      <c r="C155" s="254"/>
      <c r="D155" s="91"/>
      <c r="E155" s="92"/>
      <c r="F155" s="200"/>
      <c r="G155" s="92"/>
      <c r="H155" s="92"/>
      <c r="I155" s="93"/>
      <c r="J155" s="93"/>
      <c r="K155" s="310"/>
      <c r="L155" s="86" t="s">
        <v>55</v>
      </c>
      <c r="M155" s="86"/>
      <c r="N155" s="70"/>
      <c r="O155" s="94"/>
      <c r="P155" s="70"/>
      <c r="Q155" s="70"/>
      <c r="R155" s="70"/>
      <c r="S155" s="70"/>
      <c r="T155" s="95"/>
      <c r="W155" s="318"/>
      <c r="X155" s="57"/>
    </row>
    <row r="156" spans="1:24" s="28" customFormat="1" ht="38.25">
      <c r="A156" s="96" t="s">
        <v>18</v>
      </c>
      <c r="B156" s="97" t="s">
        <v>19</v>
      </c>
      <c r="C156" s="98" t="s">
        <v>275</v>
      </c>
      <c r="D156" s="99"/>
      <c r="E156" s="100"/>
      <c r="F156" s="100"/>
      <c r="G156" s="100"/>
      <c r="H156" s="100"/>
      <c r="I156" s="97"/>
      <c r="J156" s="97"/>
      <c r="K156" s="101"/>
      <c r="L156" s="37"/>
      <c r="M156" s="37"/>
      <c r="N156" s="75"/>
      <c r="O156" s="89"/>
      <c r="P156" s="75"/>
      <c r="Q156" s="75"/>
      <c r="R156" s="75"/>
      <c r="S156" s="75"/>
      <c r="T156" s="90"/>
      <c r="W156" s="56"/>
      <c r="X156" s="57"/>
    </row>
    <row r="157" spans="1:24" s="28" customFormat="1" ht="25.5">
      <c r="A157" s="96" t="s">
        <v>20</v>
      </c>
      <c r="B157" s="97" t="s">
        <v>21</v>
      </c>
      <c r="C157" s="98" t="s">
        <v>276</v>
      </c>
      <c r="D157" s="99"/>
      <c r="E157" s="100"/>
      <c r="F157" s="100"/>
      <c r="G157" s="100"/>
      <c r="H157" s="100"/>
      <c r="I157" s="97"/>
      <c r="J157" s="97"/>
      <c r="K157" s="101"/>
      <c r="L157" s="37"/>
      <c r="M157" s="37"/>
      <c r="N157" s="75"/>
      <c r="O157" s="89"/>
      <c r="P157" s="75"/>
      <c r="Q157" s="75"/>
      <c r="R157" s="75"/>
      <c r="S157" s="75"/>
      <c r="T157" s="90"/>
      <c r="W157" s="56"/>
      <c r="X157" s="57"/>
    </row>
    <row r="158" spans="1:24" s="28" customFormat="1" ht="204.75" customHeight="1">
      <c r="A158" s="96" t="s">
        <v>22</v>
      </c>
      <c r="B158" s="97" t="s">
        <v>23</v>
      </c>
      <c r="C158" s="98" t="s">
        <v>277</v>
      </c>
      <c r="D158" s="99" t="s">
        <v>357</v>
      </c>
      <c r="E158" s="231" t="s">
        <v>286</v>
      </c>
      <c r="F158" s="200" t="s">
        <v>360</v>
      </c>
      <c r="G158" s="100"/>
      <c r="H158" s="100"/>
      <c r="I158" s="97"/>
      <c r="J158" s="97"/>
      <c r="K158" s="201" t="s">
        <v>374</v>
      </c>
      <c r="L158" s="37"/>
      <c r="M158" s="37"/>
      <c r="N158" s="202">
        <v>161352.7</v>
      </c>
      <c r="O158" s="202">
        <v>161352.7</v>
      </c>
      <c r="P158" s="75">
        <v>23000</v>
      </c>
      <c r="Q158" s="75"/>
      <c r="R158" s="75"/>
      <c r="S158" s="75"/>
      <c r="T158" s="90"/>
      <c r="W158" s="56"/>
      <c r="X158" s="57"/>
    </row>
    <row r="159" spans="1:24" s="28" customFormat="1" ht="26.25" customHeight="1">
      <c r="A159" s="96" t="s">
        <v>24</v>
      </c>
      <c r="B159" s="97" t="s">
        <v>25</v>
      </c>
      <c r="C159" s="98" t="s">
        <v>278</v>
      </c>
      <c r="D159" s="99"/>
      <c r="E159" s="206"/>
      <c r="F159" s="100"/>
      <c r="G159" s="100"/>
      <c r="H159" s="100"/>
      <c r="I159" s="97"/>
      <c r="J159" s="97"/>
      <c r="K159" s="203"/>
      <c r="L159" s="37"/>
      <c r="M159" s="37"/>
      <c r="N159" s="75"/>
      <c r="O159" s="89"/>
      <c r="P159" s="75"/>
      <c r="Q159" s="75"/>
      <c r="R159" s="75"/>
      <c r="S159" s="75"/>
      <c r="T159" s="90"/>
      <c r="W159" s="56"/>
      <c r="X159" s="57"/>
    </row>
    <row r="160" spans="1:24" s="28" customFormat="1" ht="78" customHeight="1">
      <c r="A160" s="96" t="s">
        <v>26</v>
      </c>
      <c r="B160" s="97" t="s">
        <v>27</v>
      </c>
      <c r="C160" s="98" t="s">
        <v>279</v>
      </c>
      <c r="D160" s="99"/>
      <c r="E160" s="100"/>
      <c r="F160" s="100"/>
      <c r="G160" s="100"/>
      <c r="H160" s="100"/>
      <c r="I160" s="97"/>
      <c r="J160" s="97"/>
      <c r="K160" s="204"/>
      <c r="L160" s="37"/>
      <c r="M160" s="37"/>
      <c r="N160" s="75"/>
      <c r="O160" s="89"/>
      <c r="P160" s="75"/>
      <c r="Q160" s="75"/>
      <c r="R160" s="81"/>
      <c r="S160" s="81"/>
      <c r="T160" s="90"/>
      <c r="W160" s="56"/>
      <c r="X160" s="57"/>
    </row>
    <row r="161" spans="1:24" s="28" customFormat="1" ht="82.5" customHeight="1">
      <c r="A161" s="249" t="s">
        <v>28</v>
      </c>
      <c r="B161" s="251" t="s">
        <v>29</v>
      </c>
      <c r="C161" s="253" t="s">
        <v>368</v>
      </c>
      <c r="D161" s="52"/>
      <c r="E161" s="323" t="s">
        <v>286</v>
      </c>
      <c r="F161" s="325" t="s">
        <v>360</v>
      </c>
      <c r="G161" s="53"/>
      <c r="H161" s="53"/>
      <c r="I161" s="54"/>
      <c r="J161" s="54"/>
      <c r="K161" s="205" t="s">
        <v>372</v>
      </c>
      <c r="L161" s="44"/>
      <c r="M161" s="44"/>
      <c r="N161" s="45"/>
      <c r="O161" s="48"/>
      <c r="P161" s="330">
        <v>20000</v>
      </c>
      <c r="Q161" s="330">
        <v>10000</v>
      </c>
      <c r="R161" s="330">
        <v>10480</v>
      </c>
      <c r="S161" s="330">
        <v>11213.6</v>
      </c>
      <c r="T161" s="129"/>
      <c r="W161" s="319"/>
      <c r="X161" s="57"/>
    </row>
    <row r="162" spans="1:24" s="28" customFormat="1" ht="68.25" customHeight="1">
      <c r="A162" s="250"/>
      <c r="B162" s="252"/>
      <c r="C162" s="254"/>
      <c r="D162" s="228" t="s">
        <v>393</v>
      </c>
      <c r="E162" s="324"/>
      <c r="F162" s="326"/>
      <c r="G162" s="92"/>
      <c r="H162" s="92" t="s">
        <v>57</v>
      </c>
      <c r="I162" s="93" t="s">
        <v>54</v>
      </c>
      <c r="J162" s="93"/>
      <c r="K162" s="207" t="s">
        <v>369</v>
      </c>
      <c r="L162" s="86" t="s">
        <v>55</v>
      </c>
      <c r="M162" s="86"/>
      <c r="N162" s="152">
        <f>591+13000</f>
        <v>13591</v>
      </c>
      <c r="O162" s="94">
        <f>591+13000</f>
        <v>13591</v>
      </c>
      <c r="P162" s="331"/>
      <c r="Q162" s="331"/>
      <c r="R162" s="331"/>
      <c r="S162" s="331"/>
      <c r="T162" s="125"/>
      <c r="W162" s="318"/>
      <c r="X162" s="57"/>
    </row>
    <row r="163" spans="1:24" s="28" customFormat="1" ht="28.5" customHeight="1">
      <c r="A163" s="208" t="s">
        <v>352</v>
      </c>
      <c r="B163" s="32" t="s">
        <v>373</v>
      </c>
      <c r="C163" s="33"/>
      <c r="D163" s="34"/>
      <c r="E163" s="36"/>
      <c r="F163" s="36"/>
      <c r="G163" s="36"/>
      <c r="H163" s="36"/>
      <c r="I163" s="32"/>
      <c r="J163" s="32"/>
      <c r="K163" s="73"/>
      <c r="L163" s="74"/>
      <c r="M163" s="74"/>
      <c r="N163" s="87">
        <f aca="true" t="shared" si="2" ref="N163:S163">N150+N140+N89+N8</f>
        <v>1023950.2</v>
      </c>
      <c r="O163" s="16">
        <f t="shared" si="2"/>
        <v>707896.3599999999</v>
      </c>
      <c r="P163" s="16">
        <f>P150+P140+P89+P8</f>
        <v>788620.9</v>
      </c>
      <c r="Q163" s="16">
        <f t="shared" si="2"/>
        <v>498377.39999999997</v>
      </c>
      <c r="R163" s="16">
        <f t="shared" si="2"/>
        <v>507563.7</v>
      </c>
      <c r="S163" s="16">
        <f t="shared" si="2"/>
        <v>543093</v>
      </c>
      <c r="T163" s="38"/>
      <c r="W163" s="39"/>
      <c r="X163" s="40"/>
    </row>
    <row r="164" spans="1:24" s="28" customFormat="1" ht="12.75">
      <c r="A164" s="209"/>
      <c r="B164" s="210"/>
      <c r="C164" s="39"/>
      <c r="D164" s="40"/>
      <c r="E164" s="211"/>
      <c r="F164" s="211"/>
      <c r="G164" s="211"/>
      <c r="H164" s="211"/>
      <c r="I164" s="210"/>
      <c r="J164" s="210"/>
      <c r="K164" s="212"/>
      <c r="L164" s="18"/>
      <c r="M164" s="18"/>
      <c r="N164" s="19"/>
      <c r="O164" s="19"/>
      <c r="P164" s="19"/>
      <c r="Q164" s="19"/>
      <c r="R164" s="19"/>
      <c r="S164" s="19"/>
      <c r="T164" s="213"/>
      <c r="W164" s="39"/>
      <c r="X164" s="40"/>
    </row>
    <row r="165" spans="1:24" s="28" customFormat="1" ht="12.75">
      <c r="A165" s="209"/>
      <c r="B165" s="216"/>
      <c r="C165" s="214"/>
      <c r="D165" s="215"/>
      <c r="E165" s="216"/>
      <c r="F165" s="211"/>
      <c r="G165" s="211"/>
      <c r="H165" s="211"/>
      <c r="I165" s="210"/>
      <c r="J165" s="210"/>
      <c r="K165" s="212"/>
      <c r="L165" s="18"/>
      <c r="M165" s="18"/>
      <c r="N165" s="19"/>
      <c r="O165" s="19"/>
      <c r="P165" s="19"/>
      <c r="Q165" s="19"/>
      <c r="R165" s="19"/>
      <c r="S165" s="19"/>
      <c r="T165" s="213"/>
      <c r="W165" s="39"/>
      <c r="X165" s="40"/>
    </row>
    <row r="166" spans="1:24" s="28" customFormat="1" ht="12.75">
      <c r="A166" s="209"/>
      <c r="B166" s="214"/>
      <c r="C166" s="214"/>
      <c r="D166" s="215"/>
      <c r="E166" s="214"/>
      <c r="F166" s="211"/>
      <c r="G166" s="211"/>
      <c r="H166" s="211"/>
      <c r="I166" s="210"/>
      <c r="J166" s="210"/>
      <c r="K166" s="212"/>
      <c r="L166" s="18"/>
      <c r="M166" s="18"/>
      <c r="N166" s="19"/>
      <c r="O166" s="19"/>
      <c r="P166" s="19"/>
      <c r="Q166" s="19"/>
      <c r="R166" s="19"/>
      <c r="S166" s="19"/>
      <c r="T166" s="213"/>
      <c r="W166" s="39"/>
      <c r="X166" s="40"/>
    </row>
    <row r="167" spans="1:24" s="28" customFormat="1" ht="12.75">
      <c r="A167" s="209"/>
      <c r="B167" s="214"/>
      <c r="C167" s="214"/>
      <c r="D167" s="215"/>
      <c r="E167" s="214"/>
      <c r="F167" s="211"/>
      <c r="G167" s="211"/>
      <c r="H167" s="211"/>
      <c r="I167" s="210"/>
      <c r="J167" s="210"/>
      <c r="K167" s="212"/>
      <c r="L167" s="18"/>
      <c r="M167" s="18"/>
      <c r="N167" s="19"/>
      <c r="O167" s="19"/>
      <c r="P167" s="19"/>
      <c r="Q167" s="19"/>
      <c r="R167" s="19"/>
      <c r="S167" s="19"/>
      <c r="T167" s="213"/>
      <c r="W167" s="39"/>
      <c r="X167" s="40"/>
    </row>
    <row r="168" spans="1:24" s="28" customFormat="1" ht="12.75">
      <c r="A168" s="209"/>
      <c r="B168" s="216"/>
      <c r="C168" s="216"/>
      <c r="D168" s="217"/>
      <c r="E168" s="216"/>
      <c r="F168" s="211"/>
      <c r="G168" s="211"/>
      <c r="H168" s="211"/>
      <c r="I168" s="210"/>
      <c r="J168" s="210"/>
      <c r="K168" s="212"/>
      <c r="L168" s="18"/>
      <c r="M168" s="18"/>
      <c r="N168" s="19"/>
      <c r="O168" s="19"/>
      <c r="P168" s="19"/>
      <c r="Q168" s="19"/>
      <c r="R168" s="19"/>
      <c r="S168" s="19"/>
      <c r="T168" s="213"/>
      <c r="W168" s="39"/>
      <c r="X168" s="40"/>
    </row>
    <row r="169" spans="1:24" s="28" customFormat="1" ht="12.75">
      <c r="A169" s="209"/>
      <c r="B169" s="218"/>
      <c r="C169" s="216"/>
      <c r="D169" s="217"/>
      <c r="E169" s="216"/>
      <c r="F169" s="211"/>
      <c r="G169" s="211"/>
      <c r="H169" s="211"/>
      <c r="I169" s="210"/>
      <c r="J169" s="210"/>
      <c r="K169" s="212"/>
      <c r="L169" s="18"/>
      <c r="M169" s="18"/>
      <c r="N169" s="19"/>
      <c r="O169" s="19"/>
      <c r="P169" s="19"/>
      <c r="Q169" s="19"/>
      <c r="R169" s="19"/>
      <c r="S169" s="19"/>
      <c r="T169" s="213"/>
      <c r="W169" s="39"/>
      <c r="X169" s="40"/>
    </row>
    <row r="170" spans="1:24" s="28" customFormat="1" ht="12.75">
      <c r="A170" s="209"/>
      <c r="B170" s="218"/>
      <c r="C170" s="216"/>
      <c r="D170" s="217"/>
      <c r="E170" s="216"/>
      <c r="F170" s="211"/>
      <c r="G170" s="211"/>
      <c r="H170" s="211"/>
      <c r="I170" s="210"/>
      <c r="J170" s="210"/>
      <c r="K170" s="212"/>
      <c r="L170" s="18"/>
      <c r="M170" s="18"/>
      <c r="N170" s="19"/>
      <c r="O170" s="19"/>
      <c r="P170" s="19"/>
      <c r="Q170" s="19"/>
      <c r="R170" s="19"/>
      <c r="S170" s="19"/>
      <c r="T170" s="213"/>
      <c r="W170" s="39"/>
      <c r="X170" s="40"/>
    </row>
    <row r="171" spans="1:24" s="28" customFormat="1" ht="12.75">
      <c r="A171" s="209"/>
      <c r="B171" s="218"/>
      <c r="C171" s="216"/>
      <c r="D171" s="217"/>
      <c r="E171" s="216"/>
      <c r="F171" s="211"/>
      <c r="G171" s="211"/>
      <c r="H171" s="211"/>
      <c r="I171" s="210"/>
      <c r="J171" s="210"/>
      <c r="K171" s="212"/>
      <c r="L171" s="18"/>
      <c r="M171" s="18"/>
      <c r="N171" s="19"/>
      <c r="O171" s="19"/>
      <c r="P171" s="19"/>
      <c r="Q171" s="19"/>
      <c r="R171" s="19"/>
      <c r="S171" s="19"/>
      <c r="T171" s="213"/>
      <c r="W171" s="39"/>
      <c r="X171" s="40"/>
    </row>
    <row r="172" spans="1:24" s="28" customFormat="1" ht="12.75">
      <c r="A172" s="209"/>
      <c r="B172" s="218"/>
      <c r="C172" s="216"/>
      <c r="D172" s="217"/>
      <c r="E172" s="216"/>
      <c r="F172" s="211"/>
      <c r="G172" s="211"/>
      <c r="H172" s="211"/>
      <c r="I172" s="210"/>
      <c r="J172" s="210"/>
      <c r="K172" s="212"/>
      <c r="L172" s="18"/>
      <c r="M172" s="18"/>
      <c r="N172" s="19"/>
      <c r="O172" s="19"/>
      <c r="P172" s="19"/>
      <c r="Q172" s="19"/>
      <c r="R172" s="19"/>
      <c r="S172" s="19"/>
      <c r="T172" s="213"/>
      <c r="W172" s="39"/>
      <c r="X172" s="40"/>
    </row>
    <row r="173" spans="1:24" s="28" customFormat="1" ht="12.75">
      <c r="A173" s="209"/>
      <c r="B173" s="216"/>
      <c r="C173" s="216"/>
      <c r="D173" s="217"/>
      <c r="E173" s="216"/>
      <c r="F173" s="211"/>
      <c r="G173" s="211"/>
      <c r="H173" s="211"/>
      <c r="I173" s="210"/>
      <c r="J173" s="210"/>
      <c r="K173" s="212"/>
      <c r="L173" s="18"/>
      <c r="M173" s="18"/>
      <c r="N173" s="19"/>
      <c r="O173" s="19"/>
      <c r="P173" s="19"/>
      <c r="Q173" s="19"/>
      <c r="R173" s="19"/>
      <c r="S173" s="19"/>
      <c r="T173" s="213"/>
      <c r="W173" s="39"/>
      <c r="X173" s="40"/>
    </row>
    <row r="174" spans="1:24" s="28" customFormat="1" ht="129" customHeight="1">
      <c r="A174" s="219"/>
      <c r="B174" s="210"/>
      <c r="C174" s="224"/>
      <c r="D174" s="236"/>
      <c r="E174" s="222"/>
      <c r="F174" s="222"/>
      <c r="G174" s="222"/>
      <c r="H174" s="222"/>
      <c r="I174" s="222"/>
      <c r="J174" s="222"/>
      <c r="K174" s="222"/>
      <c r="L174" s="222"/>
      <c r="M174" s="222"/>
      <c r="N174" s="223"/>
      <c r="O174" s="223"/>
      <c r="P174" s="237"/>
      <c r="Q174" s="237"/>
      <c r="R174" s="223"/>
      <c r="S174" s="223"/>
      <c r="T174" s="222"/>
      <c r="U174" s="220"/>
      <c r="W174" s="220"/>
      <c r="X174" s="220"/>
    </row>
    <row r="175" spans="1:24" s="28" customFormat="1" ht="12.75">
      <c r="A175" s="219"/>
      <c r="B175" s="238"/>
      <c r="C175" s="222"/>
      <c r="D175" s="239"/>
      <c r="E175" s="222"/>
      <c r="F175" s="222"/>
      <c r="G175" s="222"/>
      <c r="H175" s="222"/>
      <c r="I175" s="222"/>
      <c r="J175" s="222"/>
      <c r="K175" s="222"/>
      <c r="L175" s="222"/>
      <c r="M175" s="222"/>
      <c r="N175" s="223"/>
      <c r="O175" s="223"/>
      <c r="P175" s="240"/>
      <c r="Q175" s="240"/>
      <c r="R175" s="241"/>
      <c r="S175" s="241"/>
      <c r="T175" s="222"/>
      <c r="U175" s="220"/>
      <c r="W175" s="220"/>
      <c r="X175" s="220"/>
    </row>
    <row r="176" spans="1:21" s="28" customFormat="1" ht="12.75">
      <c r="A176" s="219"/>
      <c r="B176" s="210"/>
      <c r="C176" s="224"/>
      <c r="D176" s="236"/>
      <c r="E176" s="222"/>
      <c r="F176" s="222"/>
      <c r="G176" s="222"/>
      <c r="H176" s="222"/>
      <c r="I176" s="222"/>
      <c r="J176" s="222"/>
      <c r="K176" s="222"/>
      <c r="L176" s="222"/>
      <c r="M176" s="222"/>
      <c r="N176" s="223"/>
      <c r="O176" s="223"/>
      <c r="P176" s="242"/>
      <c r="Q176" s="242"/>
      <c r="R176" s="242"/>
      <c r="S176" s="223"/>
      <c r="T176" s="222"/>
      <c r="U176" s="220"/>
    </row>
    <row r="177" spans="1:21" s="28" customFormat="1" ht="58.5" customHeight="1">
      <c r="A177" s="219"/>
      <c r="B177" s="243"/>
      <c r="C177" s="224"/>
      <c r="D177" s="236"/>
      <c r="E177" s="222"/>
      <c r="F177" s="222"/>
      <c r="G177" s="222"/>
      <c r="H177" s="222"/>
      <c r="I177" s="222"/>
      <c r="J177" s="222"/>
      <c r="K177" s="222"/>
      <c r="L177" s="222"/>
      <c r="M177" s="222"/>
      <c r="N177" s="223"/>
      <c r="O177" s="223"/>
      <c r="P177" s="242"/>
      <c r="Q177" s="242"/>
      <c r="R177" s="242"/>
      <c r="S177" s="223"/>
      <c r="T177" s="222"/>
      <c r="U177" s="220"/>
    </row>
    <row r="178" spans="1:21" s="28" customFormat="1" ht="12.75">
      <c r="A178" s="219"/>
      <c r="B178" s="244"/>
      <c r="C178" s="222"/>
      <c r="D178" s="239"/>
      <c r="E178" s="222"/>
      <c r="F178" s="222"/>
      <c r="G178" s="222"/>
      <c r="H178" s="222"/>
      <c r="I178" s="222"/>
      <c r="J178" s="222"/>
      <c r="K178" s="222"/>
      <c r="L178" s="222"/>
      <c r="M178" s="222"/>
      <c r="N178" s="225"/>
      <c r="O178" s="225"/>
      <c r="P178" s="225"/>
      <c r="Q178" s="225"/>
      <c r="R178" s="225"/>
      <c r="S178" s="225"/>
      <c r="T178" s="225"/>
      <c r="U178" s="220"/>
    </row>
    <row r="179" spans="1:21" s="28" customFormat="1" ht="12.75">
      <c r="A179" s="214"/>
      <c r="B179" s="222"/>
      <c r="C179" s="222"/>
      <c r="D179" s="239"/>
      <c r="E179" s="222"/>
      <c r="F179" s="222"/>
      <c r="G179" s="222"/>
      <c r="H179" s="222"/>
      <c r="I179" s="222"/>
      <c r="J179" s="222"/>
      <c r="K179" s="222"/>
      <c r="L179" s="222"/>
      <c r="M179" s="222"/>
      <c r="N179" s="223"/>
      <c r="O179" s="223"/>
      <c r="P179" s="223"/>
      <c r="Q179" s="223"/>
      <c r="R179" s="223"/>
      <c r="S179" s="223"/>
      <c r="T179" s="222"/>
      <c r="U179" s="220"/>
    </row>
    <row r="180" spans="1:21" s="28" customFormat="1" ht="12.75">
      <c r="A180" s="214"/>
      <c r="B180" s="224"/>
      <c r="C180" s="222"/>
      <c r="D180" s="239"/>
      <c r="E180" s="224"/>
      <c r="F180" s="222"/>
      <c r="G180" s="222"/>
      <c r="H180" s="222"/>
      <c r="I180" s="222"/>
      <c r="J180" s="222"/>
      <c r="K180" s="222"/>
      <c r="L180" s="222"/>
      <c r="M180" s="222"/>
      <c r="N180" s="223"/>
      <c r="O180" s="223"/>
      <c r="P180" s="223"/>
      <c r="Q180" s="223"/>
      <c r="R180" s="223"/>
      <c r="S180" s="223"/>
      <c r="T180" s="222"/>
      <c r="U180" s="220"/>
    </row>
    <row r="181" spans="1:21" s="28" customFormat="1" ht="12.75">
      <c r="A181" s="214"/>
      <c r="B181" s="222"/>
      <c r="C181" s="222"/>
      <c r="D181" s="239"/>
      <c r="E181" s="222"/>
      <c r="F181" s="222"/>
      <c r="G181" s="222"/>
      <c r="H181" s="222"/>
      <c r="I181" s="222"/>
      <c r="J181" s="222"/>
      <c r="K181" s="222"/>
      <c r="L181" s="222"/>
      <c r="M181" s="222"/>
      <c r="N181" s="223"/>
      <c r="O181" s="223"/>
      <c r="P181" s="223"/>
      <c r="Q181" s="223"/>
      <c r="R181" s="223"/>
      <c r="S181" s="223"/>
      <c r="T181" s="222"/>
      <c r="U181" s="220"/>
    </row>
    <row r="182" spans="1:20" s="28" customFormat="1" ht="12.75">
      <c r="A182" s="214"/>
      <c r="B182" s="214"/>
      <c r="C182" s="214"/>
      <c r="D182" s="215"/>
      <c r="E182" s="214"/>
      <c r="F182" s="214"/>
      <c r="G182" s="214"/>
      <c r="H182" s="214"/>
      <c r="I182" s="214"/>
      <c r="J182" s="214"/>
      <c r="K182" s="214"/>
      <c r="L182" s="214"/>
      <c r="M182" s="222"/>
      <c r="N182" s="223"/>
      <c r="O182" s="223"/>
      <c r="P182" s="223"/>
      <c r="Q182" s="223"/>
      <c r="R182" s="223"/>
      <c r="S182" s="223"/>
      <c r="T182" s="214"/>
    </row>
    <row r="183" spans="1:20" s="28" customFormat="1" ht="15" customHeight="1">
      <c r="A183" s="216"/>
      <c r="B183" s="216"/>
      <c r="C183" s="216"/>
      <c r="D183" s="217"/>
      <c r="E183" s="216"/>
      <c r="F183" s="216"/>
      <c r="G183" s="216"/>
      <c r="H183" s="216"/>
      <c r="I183" s="216"/>
      <c r="J183" s="216"/>
      <c r="K183" s="216"/>
      <c r="L183" s="216"/>
      <c r="M183" s="224"/>
      <c r="N183" s="225"/>
      <c r="O183" s="225"/>
      <c r="P183" s="225"/>
      <c r="Q183" s="225"/>
      <c r="R183" s="225"/>
      <c r="S183" s="225"/>
      <c r="T183" s="216"/>
    </row>
    <row r="184" spans="1:20" s="28" customFormat="1" ht="12.75">
      <c r="A184" s="216"/>
      <c r="B184" s="216"/>
      <c r="C184" s="216"/>
      <c r="D184" s="217"/>
      <c r="E184" s="216"/>
      <c r="F184" s="216"/>
      <c r="G184" s="216"/>
      <c r="H184" s="216"/>
      <c r="I184" s="216"/>
      <c r="J184" s="216"/>
      <c r="K184" s="216"/>
      <c r="L184" s="216"/>
      <c r="M184" s="224"/>
      <c r="N184" s="229"/>
      <c r="O184" s="229"/>
      <c r="P184" s="229"/>
      <c r="Q184" s="229"/>
      <c r="R184" s="229"/>
      <c r="S184" s="229"/>
      <c r="T184" s="216"/>
    </row>
    <row r="185" spans="1:20" s="28" customFormat="1" ht="12.75">
      <c r="A185" s="216"/>
      <c r="B185" s="218"/>
      <c r="C185" s="216"/>
      <c r="D185" s="217"/>
      <c r="E185" s="216"/>
      <c r="F185" s="216"/>
      <c r="G185" s="216"/>
      <c r="H185" s="216"/>
      <c r="I185" s="216"/>
      <c r="J185" s="216"/>
      <c r="K185" s="216"/>
      <c r="L185" s="216"/>
      <c r="M185" s="224"/>
      <c r="N185" s="226"/>
      <c r="O185" s="226"/>
      <c r="P185" s="226"/>
      <c r="Q185" s="226"/>
      <c r="R185" s="226"/>
      <c r="S185" s="226"/>
      <c r="T185" s="216"/>
    </row>
  </sheetData>
  <sheetProtection/>
  <mergeCells count="312">
    <mergeCell ref="D2:Q2"/>
    <mergeCell ref="A3:C5"/>
    <mergeCell ref="D3:D5"/>
    <mergeCell ref="E3:M3"/>
    <mergeCell ref="N3:S3"/>
    <mergeCell ref="T3:T5"/>
    <mergeCell ref="E4:G4"/>
    <mergeCell ref="H4:J4"/>
    <mergeCell ref="K4:M4"/>
    <mergeCell ref="N4:O4"/>
    <mergeCell ref="P4:P5"/>
    <mergeCell ref="Q4:Q5"/>
    <mergeCell ref="R4:S4"/>
    <mergeCell ref="H8:H14"/>
    <mergeCell ref="A9:A15"/>
    <mergeCell ref="B9:B15"/>
    <mergeCell ref="C9:C15"/>
    <mergeCell ref="D9:D15"/>
    <mergeCell ref="E9:E15"/>
    <mergeCell ref="F9:F15"/>
    <mergeCell ref="Q9:Q15"/>
    <mergeCell ref="R9:R15"/>
    <mergeCell ref="S9:S15"/>
    <mergeCell ref="G9:G15"/>
    <mergeCell ref="I9:I15"/>
    <mergeCell ref="J9:J15"/>
    <mergeCell ref="K9:K10"/>
    <mergeCell ref="L9:L15"/>
    <mergeCell ref="M9:M15"/>
    <mergeCell ref="T9:T14"/>
    <mergeCell ref="K11:K15"/>
    <mergeCell ref="W13:W15"/>
    <mergeCell ref="A18:A19"/>
    <mergeCell ref="B18:B19"/>
    <mergeCell ref="C18:C19"/>
    <mergeCell ref="W18:W19"/>
    <mergeCell ref="N9:N15"/>
    <mergeCell ref="O9:O15"/>
    <mergeCell ref="P9:P15"/>
    <mergeCell ref="A21:A22"/>
    <mergeCell ref="B21:B22"/>
    <mergeCell ref="C21:C22"/>
    <mergeCell ref="W21:W22"/>
    <mergeCell ref="A27:A31"/>
    <mergeCell ref="B27:B31"/>
    <mergeCell ref="C27:C31"/>
    <mergeCell ref="E27:E31"/>
    <mergeCell ref="H27:H31"/>
    <mergeCell ref="K27:K31"/>
    <mergeCell ref="W27:W31"/>
    <mergeCell ref="A32:A33"/>
    <mergeCell ref="B32:B33"/>
    <mergeCell ref="C32:C33"/>
    <mergeCell ref="D32:D33"/>
    <mergeCell ref="K32:K33"/>
    <mergeCell ref="W32:W33"/>
    <mergeCell ref="W37:W38"/>
    <mergeCell ref="A34:A36"/>
    <mergeCell ref="B34:B36"/>
    <mergeCell ref="C34:C36"/>
    <mergeCell ref="E34:E36"/>
    <mergeCell ref="H34:H36"/>
    <mergeCell ref="K34:K36"/>
    <mergeCell ref="K40:K42"/>
    <mergeCell ref="W34:W36"/>
    <mergeCell ref="A37:A38"/>
    <mergeCell ref="B37:B38"/>
    <mergeCell ref="C37:C38"/>
    <mergeCell ref="H37:H38"/>
    <mergeCell ref="N37:N38"/>
    <mergeCell ref="O37:O38"/>
    <mergeCell ref="P37:P38"/>
    <mergeCell ref="Q37:Q38"/>
    <mergeCell ref="M40:M42"/>
    <mergeCell ref="N40:N42"/>
    <mergeCell ref="O40:O42"/>
    <mergeCell ref="P40:P42"/>
    <mergeCell ref="Q40:Q42"/>
    <mergeCell ref="A40:A42"/>
    <mergeCell ref="B40:B42"/>
    <mergeCell ref="C40:C42"/>
    <mergeCell ref="E40:E41"/>
    <mergeCell ref="H40:H42"/>
    <mergeCell ref="R40:R42"/>
    <mergeCell ref="S40:S42"/>
    <mergeCell ref="T40:T42"/>
    <mergeCell ref="W40:W42"/>
    <mergeCell ref="A43:A45"/>
    <mergeCell ref="B43:B45"/>
    <mergeCell ref="C43:C45"/>
    <mergeCell ref="W43:W45"/>
    <mergeCell ref="K44:K45"/>
    <mergeCell ref="L40:L42"/>
    <mergeCell ref="A46:A48"/>
    <mergeCell ref="B46:B48"/>
    <mergeCell ref="C46:C48"/>
    <mergeCell ref="K46:K48"/>
    <mergeCell ref="W46:W48"/>
    <mergeCell ref="A49:A51"/>
    <mergeCell ref="B49:B51"/>
    <mergeCell ref="C49:C51"/>
    <mergeCell ref="H49:H50"/>
    <mergeCell ref="W49:W51"/>
    <mergeCell ref="D50:D51"/>
    <mergeCell ref="A52:A54"/>
    <mergeCell ref="B52:B54"/>
    <mergeCell ref="C52:C54"/>
    <mergeCell ref="H52:H54"/>
    <mergeCell ref="K52:K54"/>
    <mergeCell ref="W52:W54"/>
    <mergeCell ref="A57:A59"/>
    <mergeCell ref="B57:B59"/>
    <mergeCell ref="C57:C59"/>
    <mergeCell ref="K57:K59"/>
    <mergeCell ref="W57:W59"/>
    <mergeCell ref="D58:D59"/>
    <mergeCell ref="A60:A62"/>
    <mergeCell ref="B60:B62"/>
    <mergeCell ref="C60:C62"/>
    <mergeCell ref="D60:D62"/>
    <mergeCell ref="L60:L62"/>
    <mergeCell ref="M60:M62"/>
    <mergeCell ref="N60:N62"/>
    <mergeCell ref="O60:O62"/>
    <mergeCell ref="P60:P62"/>
    <mergeCell ref="Q60:Q62"/>
    <mergeCell ref="R60:R62"/>
    <mergeCell ref="S60:S62"/>
    <mergeCell ref="W60:W62"/>
    <mergeCell ref="A65:A66"/>
    <mergeCell ref="B65:B66"/>
    <mergeCell ref="C65:C66"/>
    <mergeCell ref="W65:W66"/>
    <mergeCell ref="A67:A68"/>
    <mergeCell ref="B67:B68"/>
    <mergeCell ref="C67:C68"/>
    <mergeCell ref="D67:D68"/>
    <mergeCell ref="K67:K68"/>
    <mergeCell ref="N67:N68"/>
    <mergeCell ref="O67:O68"/>
    <mergeCell ref="P67:P68"/>
    <mergeCell ref="Q67:Q68"/>
    <mergeCell ref="R67:R68"/>
    <mergeCell ref="S67:S68"/>
    <mergeCell ref="W67:W68"/>
    <mergeCell ref="A70:A71"/>
    <mergeCell ref="B70:B71"/>
    <mergeCell ref="C70:C71"/>
    <mergeCell ref="D70:D71"/>
    <mergeCell ref="E70:E71"/>
    <mergeCell ref="K70:K71"/>
    <mergeCell ref="N70:N71"/>
    <mergeCell ref="O70:O71"/>
    <mergeCell ref="P70:P71"/>
    <mergeCell ref="Q70:Q71"/>
    <mergeCell ref="R70:R71"/>
    <mergeCell ref="S70:S71"/>
    <mergeCell ref="W70:W71"/>
    <mergeCell ref="A72:A73"/>
    <mergeCell ref="B72:B73"/>
    <mergeCell ref="C72:C73"/>
    <mergeCell ref="E72:E73"/>
    <mergeCell ref="K72:K73"/>
    <mergeCell ref="N72:N73"/>
    <mergeCell ref="O72:O73"/>
    <mergeCell ref="P72:P73"/>
    <mergeCell ref="Q72:Q73"/>
    <mergeCell ref="R72:R73"/>
    <mergeCell ref="S72:S73"/>
    <mergeCell ref="W72:W73"/>
    <mergeCell ref="A74:A75"/>
    <mergeCell ref="B74:B75"/>
    <mergeCell ref="C74:C75"/>
    <mergeCell ref="W74:W75"/>
    <mergeCell ref="A78:A79"/>
    <mergeCell ref="B78:B79"/>
    <mergeCell ref="C78:C79"/>
    <mergeCell ref="W78:W79"/>
    <mergeCell ref="A81:A82"/>
    <mergeCell ref="B81:B82"/>
    <mergeCell ref="C81:C82"/>
    <mergeCell ref="D81:D82"/>
    <mergeCell ref="H81:H82"/>
    <mergeCell ref="N81:N82"/>
    <mergeCell ref="O81:O82"/>
    <mergeCell ref="P81:P82"/>
    <mergeCell ref="Q81:Q82"/>
    <mergeCell ref="R81:R82"/>
    <mergeCell ref="S81:S82"/>
    <mergeCell ref="W81:W82"/>
    <mergeCell ref="A84:A85"/>
    <mergeCell ref="B84:B85"/>
    <mergeCell ref="C84:C85"/>
    <mergeCell ref="D84:D85"/>
    <mergeCell ref="N84:N85"/>
    <mergeCell ref="O84:O85"/>
    <mergeCell ref="P84:P85"/>
    <mergeCell ref="Q84:Q85"/>
    <mergeCell ref="R84:R85"/>
    <mergeCell ref="S84:S85"/>
    <mergeCell ref="W84:W85"/>
    <mergeCell ref="A97:A98"/>
    <mergeCell ref="B97:B98"/>
    <mergeCell ref="C97:C98"/>
    <mergeCell ref="D97:D98"/>
    <mergeCell ref="K97:K98"/>
    <mergeCell ref="N97:N98"/>
    <mergeCell ref="O97:O98"/>
    <mergeCell ref="P97:P98"/>
    <mergeCell ref="Q97:Q98"/>
    <mergeCell ref="R97:R98"/>
    <mergeCell ref="S97:S98"/>
    <mergeCell ref="W97:W98"/>
    <mergeCell ref="A99:A100"/>
    <mergeCell ref="B99:B100"/>
    <mergeCell ref="C99:C100"/>
    <mergeCell ref="D99:D100"/>
    <mergeCell ref="E99:E100"/>
    <mergeCell ref="N99:N100"/>
    <mergeCell ref="O99:O100"/>
    <mergeCell ref="P99:P100"/>
    <mergeCell ref="Q99:Q100"/>
    <mergeCell ref="R99:R100"/>
    <mergeCell ref="S99:S100"/>
    <mergeCell ref="W99:W100"/>
    <mergeCell ref="A101:A102"/>
    <mergeCell ref="B101:B102"/>
    <mergeCell ref="C101:C102"/>
    <mergeCell ref="D101:D102"/>
    <mergeCell ref="N101:N102"/>
    <mergeCell ref="O101:O102"/>
    <mergeCell ref="Q101:Q102"/>
    <mergeCell ref="R101:R102"/>
    <mergeCell ref="S101:S102"/>
    <mergeCell ref="W101:W102"/>
    <mergeCell ref="A104:A105"/>
    <mergeCell ref="B104:B105"/>
    <mergeCell ref="C104:C105"/>
    <mergeCell ref="W104:W105"/>
    <mergeCell ref="A106:A107"/>
    <mergeCell ref="B106:B107"/>
    <mergeCell ref="C106:C107"/>
    <mergeCell ref="W106:W107"/>
    <mergeCell ref="A117:A119"/>
    <mergeCell ref="B117:B119"/>
    <mergeCell ref="C117:C119"/>
    <mergeCell ref="D117:D119"/>
    <mergeCell ref="E117:E119"/>
    <mergeCell ref="F117:F119"/>
    <mergeCell ref="Q117:Q119"/>
    <mergeCell ref="R117:R119"/>
    <mergeCell ref="G117:G119"/>
    <mergeCell ref="H117:H119"/>
    <mergeCell ref="I117:I119"/>
    <mergeCell ref="J117:J119"/>
    <mergeCell ref="K117:K119"/>
    <mergeCell ref="L117:L119"/>
    <mergeCell ref="S117:S119"/>
    <mergeCell ref="T117:T119"/>
    <mergeCell ref="A129:A130"/>
    <mergeCell ref="B129:B130"/>
    <mergeCell ref="C129:C130"/>
    <mergeCell ref="W129:W130"/>
    <mergeCell ref="M117:M119"/>
    <mergeCell ref="N117:N119"/>
    <mergeCell ref="O117:O119"/>
    <mergeCell ref="P117:P119"/>
    <mergeCell ref="O145:O146"/>
    <mergeCell ref="A134:A135"/>
    <mergeCell ref="B134:B135"/>
    <mergeCell ref="C134:C135"/>
    <mergeCell ref="W134:W135"/>
    <mergeCell ref="A141:A143"/>
    <mergeCell ref="B141:B143"/>
    <mergeCell ref="C141:C143"/>
    <mergeCell ref="W141:W143"/>
    <mergeCell ref="N151:N152"/>
    <mergeCell ref="A145:A146"/>
    <mergeCell ref="B145:B146"/>
    <mergeCell ref="C145:C146"/>
    <mergeCell ref="D145:D146"/>
    <mergeCell ref="N145:N146"/>
    <mergeCell ref="P151:P152"/>
    <mergeCell ref="Q151:Q152"/>
    <mergeCell ref="R151:R152"/>
    <mergeCell ref="S151:S152"/>
    <mergeCell ref="W151:W152"/>
    <mergeCell ref="P145:P146"/>
    <mergeCell ref="Q145:Q146"/>
    <mergeCell ref="R145:R146"/>
    <mergeCell ref="S145:S146"/>
    <mergeCell ref="W145:W146"/>
    <mergeCell ref="A161:A162"/>
    <mergeCell ref="B161:B162"/>
    <mergeCell ref="C161:C162"/>
    <mergeCell ref="E161:E162"/>
    <mergeCell ref="F161:F162"/>
    <mergeCell ref="O151:O152"/>
    <mergeCell ref="A151:A152"/>
    <mergeCell ref="B151:B152"/>
    <mergeCell ref="C151:C152"/>
    <mergeCell ref="D151:D152"/>
    <mergeCell ref="P161:P162"/>
    <mergeCell ref="Q161:Q162"/>
    <mergeCell ref="R161:R162"/>
    <mergeCell ref="S161:S162"/>
    <mergeCell ref="W161:W162"/>
    <mergeCell ref="A153:A155"/>
    <mergeCell ref="B153:B155"/>
    <mergeCell ref="C153:C155"/>
    <mergeCell ref="K153:K155"/>
    <mergeCell ref="W153:W155"/>
  </mergeCells>
  <printOptions/>
  <pageMargins left="0" right="0" top="0.31496062992125984" bottom="0.2362204724409449" header="0.3937007874015748" footer="0.5118110236220472"/>
  <pageSetup fitToHeight="0" horizontalDpi="600" verticalDpi="600" orientation="landscape" paperSize="8" scale="5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Dimm</cp:lastModifiedBy>
  <cp:lastPrinted>2011-07-28T10:27:51Z</cp:lastPrinted>
  <dcterms:created xsi:type="dcterms:W3CDTF">2007-10-09T08:43:44Z</dcterms:created>
  <dcterms:modified xsi:type="dcterms:W3CDTF">2011-07-28T10:38:00Z</dcterms:modified>
  <cp:category/>
  <cp:version/>
  <cp:contentType/>
  <cp:contentStatus/>
</cp:coreProperties>
</file>